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E:\1-122022 Lovinac\"/>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F289" i="9"/>
  <c r="H288" i="9"/>
  <c r="E288" i="9" s="1"/>
  <c r="G288" i="9"/>
  <c r="F288" i="9"/>
  <c r="B288" i="9"/>
  <c r="F287" i="9"/>
  <c r="F286" i="9"/>
  <c r="H285" i="9"/>
  <c r="G285" i="9"/>
  <c r="F285" i="9"/>
  <c r="E285" i="9"/>
  <c r="B285" i="9" s="1"/>
  <c r="H284" i="9"/>
  <c r="E284" i="9" s="1"/>
  <c r="B284" i="9" s="1"/>
  <c r="G284" i="9"/>
  <c r="F284" i="9"/>
  <c r="H283" i="9"/>
  <c r="E283" i="9" s="1"/>
  <c r="B283" i="9" s="1"/>
  <c r="G283" i="9"/>
  <c r="F283" i="9"/>
  <c r="F282" i="9"/>
  <c r="H281" i="9"/>
  <c r="E281" i="9" s="1"/>
  <c r="G281" i="9"/>
  <c r="F281" i="9"/>
  <c r="H280" i="9"/>
  <c r="G280" i="9"/>
  <c r="F280" i="9"/>
  <c r="E280" i="9"/>
  <c r="B280" i="9" s="1"/>
  <c r="H279" i="9"/>
  <c r="G279" i="9"/>
  <c r="F279" i="9"/>
  <c r="F278" i="9"/>
  <c r="F277" i="9"/>
  <c r="F275" i="9" s="1"/>
  <c r="F276" i="9"/>
  <c r="L274" i="9"/>
  <c r="F274" i="9" s="1"/>
  <c r="H274" i="9"/>
  <c r="I273" i="9"/>
  <c r="E273" i="9" s="1"/>
  <c r="H273" i="9"/>
  <c r="F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B226" i="9"/>
  <c r="H225" i="9"/>
  <c r="G225" i="9"/>
  <c r="F225" i="9"/>
  <c r="E225" i="9"/>
  <c r="B225" i="9" s="1"/>
  <c r="M224" i="9"/>
  <c r="L224" i="9"/>
  <c r="F224" i="9"/>
  <c r="E224" i="9"/>
  <c r="B224" i="9"/>
  <c r="M223" i="9"/>
  <c r="L223" i="9"/>
  <c r="F223" i="9" s="1"/>
  <c r="E223" i="9"/>
  <c r="B223" i="9" s="1"/>
  <c r="M222" i="9"/>
  <c r="L222" i="9"/>
  <c r="F222" i="9" s="1"/>
  <c r="B222" i="9" s="1"/>
  <c r="E222" i="9"/>
  <c r="M221" i="9"/>
  <c r="L221" i="9"/>
  <c r="F221" i="9" s="1"/>
  <c r="E221" i="9"/>
  <c r="B221" i="9" s="1"/>
  <c r="M220" i="9"/>
  <c r="L220" i="9"/>
  <c r="E220" i="9"/>
  <c r="M219" i="9"/>
  <c r="L219" i="9"/>
  <c r="E219" i="9"/>
  <c r="M218" i="9"/>
  <c r="L218" i="9"/>
  <c r="F218" i="9" s="1"/>
  <c r="B218" i="9" s="1"/>
  <c r="E218" i="9"/>
  <c r="M217" i="9"/>
  <c r="L217" i="9"/>
  <c r="E217" i="9"/>
  <c r="M216" i="9"/>
  <c r="L216" i="9"/>
  <c r="F216" i="9" s="1"/>
  <c r="B216" i="9" s="1"/>
  <c r="E216" i="9"/>
  <c r="M215" i="9"/>
  <c r="L215" i="9"/>
  <c r="F215" i="9" s="1"/>
  <c r="E215" i="9"/>
  <c r="B215" i="9" s="1"/>
  <c r="M214" i="9"/>
  <c r="L214" i="9"/>
  <c r="F214" i="9" s="1"/>
  <c r="B214" i="9" s="1"/>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F142" i="9"/>
  <c r="H141" i="9"/>
  <c r="E141" i="9" s="1"/>
  <c r="G141" i="9"/>
  <c r="F141" i="9"/>
  <c r="B141" i="9"/>
  <c r="H140" i="9"/>
  <c r="G140" i="9"/>
  <c r="F140" i="9"/>
  <c r="E140" i="9"/>
  <c r="B140" i="9" s="1"/>
  <c r="H139" i="9"/>
  <c r="E139" i="9" s="1"/>
  <c r="G139" i="9"/>
  <c r="F139" i="9"/>
  <c r="B139" i="9"/>
  <c r="H138" i="9"/>
  <c r="G138" i="9"/>
  <c r="F138" i="9"/>
  <c r="E138" i="9"/>
  <c r="B138" i="9" s="1"/>
  <c r="H137" i="9"/>
  <c r="E137" i="9" s="1"/>
  <c r="G137" i="9"/>
  <c r="F137" i="9"/>
  <c r="B137" i="9"/>
  <c r="H136" i="9"/>
  <c r="G136" i="9"/>
  <c r="F136" i="9"/>
  <c r="E136" i="9"/>
  <c r="B136" i="9" s="1"/>
  <c r="H135" i="9"/>
  <c r="E135" i="9" s="1"/>
  <c r="G135" i="9"/>
  <c r="F135" i="9"/>
  <c r="B135" i="9"/>
  <c r="H134" i="9"/>
  <c r="G134" i="9"/>
  <c r="F134" i="9"/>
  <c r="E134" i="9"/>
  <c r="B134" i="9" s="1"/>
  <c r="H133" i="9"/>
  <c r="E133" i="9" s="1"/>
  <c r="G133" i="9"/>
  <c r="F133" i="9"/>
  <c r="B133" i="9"/>
  <c r="H132" i="9"/>
  <c r="G132" i="9"/>
  <c r="F132" i="9"/>
  <c r="E132" i="9"/>
  <c r="B132" i="9" s="1"/>
  <c r="H131" i="9"/>
  <c r="E131" i="9" s="1"/>
  <c r="G131" i="9"/>
  <c r="F131" i="9"/>
  <c r="B131" i="9"/>
  <c r="H130" i="9"/>
  <c r="G130" i="9"/>
  <c r="F130" i="9"/>
  <c r="E130" i="9"/>
  <c r="B130" i="9" s="1"/>
  <c r="H129" i="9"/>
  <c r="E129" i="9" s="1"/>
  <c r="G129" i="9"/>
  <c r="F129" i="9"/>
  <c r="B129" i="9"/>
  <c r="H128" i="9"/>
  <c r="G128" i="9"/>
  <c r="F128" i="9"/>
  <c r="E128" i="9"/>
  <c r="B128" i="9" s="1"/>
  <c r="H127" i="9"/>
  <c r="E127" i="9" s="1"/>
  <c r="G127" i="9"/>
  <c r="F127" i="9"/>
  <c r="B127" i="9"/>
  <c r="H126" i="9"/>
  <c r="G126" i="9"/>
  <c r="F126" i="9"/>
  <c r="E126" i="9"/>
  <c r="B126" i="9" s="1"/>
  <c r="H125" i="9"/>
  <c r="E125" i="9" s="1"/>
  <c r="G125" i="9"/>
  <c r="F125" i="9"/>
  <c r="B125" i="9"/>
  <c r="H124" i="9"/>
  <c r="G124" i="9"/>
  <c r="F124" i="9"/>
  <c r="E124" i="9"/>
  <c r="B124" i="9" s="1"/>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G78" i="9"/>
  <c r="F78" i="9"/>
  <c r="B78" i="9"/>
  <c r="H77" i="9"/>
  <c r="G77" i="9"/>
  <c r="F77" i="9"/>
  <c r="E77" i="9"/>
  <c r="B77" i="9" s="1"/>
  <c r="H76" i="9"/>
  <c r="E76" i="9" s="1"/>
  <c r="G76" i="9"/>
  <c r="F76" i="9"/>
  <c r="B76" i="9"/>
  <c r="H75" i="9"/>
  <c r="G75" i="9"/>
  <c r="F75" i="9"/>
  <c r="E75" i="9"/>
  <c r="B75" i="9" s="1"/>
  <c r="H74" i="9"/>
  <c r="E74" i="9" s="1"/>
  <c r="G74" i="9"/>
  <c r="F74" i="9"/>
  <c r="B74" i="9"/>
  <c r="H73" i="9"/>
  <c r="G73" i="9"/>
  <c r="F73" i="9"/>
  <c r="E73" i="9"/>
  <c r="B73" i="9" s="1"/>
  <c r="H72" i="9"/>
  <c r="E72" i="9" s="1"/>
  <c r="G72" i="9"/>
  <c r="F72" i="9"/>
  <c r="B72" i="9"/>
  <c r="H71" i="9"/>
  <c r="G71" i="9"/>
  <c r="F71" i="9"/>
  <c r="E71" i="9"/>
  <c r="B71" i="9" s="1"/>
  <c r="H70" i="9"/>
  <c r="E70" i="9" s="1"/>
  <c r="G70" i="9"/>
  <c r="F70" i="9"/>
  <c r="B70" i="9"/>
  <c r="H69" i="9"/>
  <c r="G69" i="9"/>
  <c r="F69" i="9"/>
  <c r="E69" i="9"/>
  <c r="B69" i="9" s="1"/>
  <c r="H68" i="9"/>
  <c r="G68" i="9"/>
  <c r="F68" i="9"/>
  <c r="H67" i="9"/>
  <c r="G67" i="9"/>
  <c r="F67" i="9"/>
  <c r="E67" i="9"/>
  <c r="B67" i="9" s="1"/>
  <c r="H66" i="9"/>
  <c r="E66" i="9" s="1"/>
  <c r="G66" i="9"/>
  <c r="F66" i="9"/>
  <c r="B66" i="9"/>
  <c r="H65" i="9"/>
  <c r="G65" i="9"/>
  <c r="F65" i="9"/>
  <c r="E65" i="9"/>
  <c r="B65" i="9" s="1"/>
  <c r="H64" i="9"/>
  <c r="E64" i="9" s="1"/>
  <c r="G64" i="9"/>
  <c r="F64" i="9"/>
  <c r="B64" i="9"/>
  <c r="H63" i="9"/>
  <c r="G63" i="9"/>
  <c r="F63" i="9"/>
  <c r="E63" i="9"/>
  <c r="B63" i="9" s="1"/>
  <c r="H62" i="9"/>
  <c r="E62" i="9" s="1"/>
  <c r="G62" i="9"/>
  <c r="F62" i="9"/>
  <c r="B62" i="9"/>
  <c r="H61" i="9"/>
  <c r="G61" i="9"/>
  <c r="F61" i="9"/>
  <c r="E61" i="9"/>
  <c r="B61" i="9" s="1"/>
  <c r="H60" i="9"/>
  <c r="E60" i="9" s="1"/>
  <c r="G60" i="9"/>
  <c r="F60" i="9"/>
  <c r="B60" i="9"/>
  <c r="H59" i="9"/>
  <c r="G59" i="9"/>
  <c r="F59" i="9"/>
  <c r="E59" i="9"/>
  <c r="B59" i="9" s="1"/>
  <c r="H58" i="9"/>
  <c r="E58" i="9" s="1"/>
  <c r="G58" i="9"/>
  <c r="F58" i="9"/>
  <c r="B58" i="9"/>
  <c r="H57" i="9"/>
  <c r="G57" i="9"/>
  <c r="F57" i="9"/>
  <c r="E57" i="9"/>
  <c r="B57" i="9" s="1"/>
  <c r="H56" i="9"/>
  <c r="E56" i="9" s="1"/>
  <c r="B56" i="9" s="1"/>
  <c r="G56" i="9"/>
  <c r="F56" i="9"/>
  <c r="H55" i="9"/>
  <c r="G55" i="9"/>
  <c r="F55" i="9"/>
  <c r="E55" i="9"/>
  <c r="B55" i="9" s="1"/>
  <c r="H54" i="9"/>
  <c r="E54" i="9" s="1"/>
  <c r="G54" i="9"/>
  <c r="F54" i="9"/>
  <c r="B54" i="9"/>
  <c r="H53" i="9"/>
  <c r="G53" i="9"/>
  <c r="F53" i="9"/>
  <c r="E53" i="9"/>
  <c r="B53" i="9" s="1"/>
  <c r="H52" i="9"/>
  <c r="E52" i="9" s="1"/>
  <c r="G52" i="9"/>
  <c r="F52" i="9"/>
  <c r="B52" i="9"/>
  <c r="H51" i="9"/>
  <c r="G51" i="9"/>
  <c r="F51" i="9"/>
  <c r="E51" i="9"/>
  <c r="B51" i="9" s="1"/>
  <c r="H50" i="9"/>
  <c r="E50" i="9" s="1"/>
  <c r="G50" i="9"/>
  <c r="F50" i="9"/>
  <c r="B50" i="9"/>
  <c r="H49" i="9"/>
  <c r="G49" i="9"/>
  <c r="F49" i="9"/>
  <c r="E49" i="9"/>
  <c r="B49" i="9" s="1"/>
  <c r="H48" i="9"/>
  <c r="E48" i="9" s="1"/>
  <c r="G48" i="9"/>
  <c r="F48" i="9"/>
  <c r="B48" i="9"/>
  <c r="H47" i="9"/>
  <c r="G47" i="9"/>
  <c r="F47" i="9"/>
  <c r="E47" i="9"/>
  <c r="B47" i="9" s="1"/>
  <c r="H46" i="9"/>
  <c r="G46" i="9"/>
  <c r="F46" i="9"/>
  <c r="H45" i="9"/>
  <c r="G45" i="9"/>
  <c r="F45" i="9"/>
  <c r="E45" i="9"/>
  <c r="B45" i="9" s="1"/>
  <c r="H44" i="9"/>
  <c r="G44" i="9"/>
  <c r="F44" i="9"/>
  <c r="H43" i="9"/>
  <c r="E43" i="9" s="1"/>
  <c r="B43" i="9" s="1"/>
  <c r="G43" i="9"/>
  <c r="F43" i="9"/>
  <c r="H42" i="9"/>
  <c r="G42" i="9"/>
  <c r="F42" i="9"/>
  <c r="H41" i="9"/>
  <c r="G41" i="9"/>
  <c r="F41" i="9"/>
  <c r="E41" i="9"/>
  <c r="B41" i="9" s="1"/>
  <c r="H40" i="9"/>
  <c r="G40" i="9"/>
  <c r="F40" i="9"/>
  <c r="H39" i="9"/>
  <c r="E39" i="9" s="1"/>
  <c r="B39" i="9" s="1"/>
  <c r="G39" i="9"/>
  <c r="F39" i="9"/>
  <c r="H38" i="9"/>
  <c r="E38" i="9" s="1"/>
  <c r="G38" i="9"/>
  <c r="F38" i="9"/>
  <c r="B38" i="9"/>
  <c r="H37" i="9"/>
  <c r="E37" i="9" s="1"/>
  <c r="B37" i="9" s="1"/>
  <c r="G37" i="9"/>
  <c r="F37" i="9"/>
  <c r="H36" i="9"/>
  <c r="E36" i="9" s="1"/>
  <c r="G36" i="9"/>
  <c r="F36" i="9"/>
  <c r="B36" i="9"/>
  <c r="H35" i="9"/>
  <c r="G35" i="9"/>
  <c r="F35" i="9"/>
  <c r="E35" i="9"/>
  <c r="B35" i="9" s="1"/>
  <c r="H34" i="9"/>
  <c r="E34" i="9" s="1"/>
  <c r="G34" i="9"/>
  <c r="F34" i="9"/>
  <c r="B34" i="9"/>
  <c r="H33" i="9"/>
  <c r="E33" i="9" s="1"/>
  <c r="B33" i="9" s="1"/>
  <c r="G33" i="9"/>
  <c r="F33" i="9"/>
  <c r="H32" i="9"/>
  <c r="E32" i="9" s="1"/>
  <c r="G32" i="9"/>
  <c r="F32" i="9"/>
  <c r="B32" i="9"/>
  <c r="H31" i="9"/>
  <c r="G31" i="9"/>
  <c r="F31" i="9"/>
  <c r="E31" i="9"/>
  <c r="B31" i="9" s="1"/>
  <c r="H30" i="9"/>
  <c r="G30" i="9"/>
  <c r="F30" i="9"/>
  <c r="H29" i="9"/>
  <c r="E29" i="9" s="1"/>
  <c r="B29" i="9" s="1"/>
  <c r="G29" i="9"/>
  <c r="F29" i="9"/>
  <c r="H28" i="9"/>
  <c r="E28" i="9" s="1"/>
  <c r="G28" i="9"/>
  <c r="F28" i="9"/>
  <c r="B28" i="9"/>
  <c r="H27" i="9"/>
  <c r="G27" i="9"/>
  <c r="F27" i="9"/>
  <c r="E27" i="9"/>
  <c r="B27" i="9" s="1"/>
  <c r="H26" i="9"/>
  <c r="G26" i="9"/>
  <c r="F26" i="9"/>
  <c r="H25" i="9"/>
  <c r="G25" i="9"/>
  <c r="F25" i="9"/>
  <c r="E25" i="9"/>
  <c r="B25" i="9" s="1"/>
  <c r="H24" i="9"/>
  <c r="E24" i="9" s="1"/>
  <c r="G24" i="9"/>
  <c r="F24" i="9"/>
  <c r="B24" i="9"/>
  <c r="H23" i="9"/>
  <c r="G23" i="9"/>
  <c r="F23" i="9"/>
  <c r="E23" i="9"/>
  <c r="B23" i="9" s="1"/>
  <c r="H22" i="9"/>
  <c r="G22" i="9"/>
  <c r="F22" i="9"/>
  <c r="H21" i="9"/>
  <c r="G21" i="9"/>
  <c r="F21" i="9"/>
  <c r="E21" i="9"/>
  <c r="B21" i="9" s="1"/>
  <c r="F20" i="9"/>
  <c r="F4" i="9"/>
  <c r="O3" i="9"/>
  <c r="G274" i="9" s="1"/>
  <c r="E274" i="9" s="1"/>
  <c r="I3" i="9"/>
  <c r="H3" i="9"/>
  <c r="G3" i="9"/>
  <c r="D101" i="8"/>
  <c r="I36" i="3" s="1"/>
  <c r="D95" i="8"/>
  <c r="D90" i="8"/>
  <c r="D85" i="8"/>
  <c r="D80" i="8"/>
  <c r="D75" i="8"/>
  <c r="D70" i="8"/>
  <c r="D65" i="8"/>
  <c r="D60" i="8"/>
  <c r="D55" i="8"/>
  <c r="D50" i="8"/>
  <c r="D49" i="8" s="1"/>
  <c r="D44" i="8"/>
  <c r="D36" i="8"/>
  <c r="D26" i="8"/>
  <c r="D24" i="8"/>
  <c r="C1499" i="1" s="1"/>
  <c r="H1499" i="1" s="1"/>
  <c r="D18" i="8"/>
  <c r="D8" i="8"/>
  <c r="D6" i="8" s="1"/>
  <c r="C1481" i="1" s="1"/>
  <c r="H1481" i="1" s="1"/>
  <c r="E44" i="7"/>
  <c r="D44" i="7"/>
  <c r="E39" i="7"/>
  <c r="D39" i="7"/>
  <c r="E38" i="7"/>
  <c r="D38" i="7"/>
  <c r="E30" i="7"/>
  <c r="D30" i="7"/>
  <c r="E23" i="7"/>
  <c r="D23" i="7"/>
  <c r="E22" i="7"/>
  <c r="D22" i="7"/>
  <c r="E14" i="7"/>
  <c r="D14" i="7"/>
  <c r="E7" i="7"/>
  <c r="D7" i="7"/>
  <c r="E6" i="7"/>
  <c r="D6" i="7"/>
  <c r="E5" i="7"/>
  <c r="I29" i="3" s="1"/>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C1408" i="1" s="1"/>
  <c r="E114" i="6"/>
  <c r="I27"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I23" i="3"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C1154" i="1" s="1"/>
  <c r="G1154" i="1"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E12" i="5" s="1"/>
  <c r="D990" i="1"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D580" i="4" s="1"/>
  <c r="F580"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D529" i="4"/>
  <c r="D528"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D484" i="4" s="1"/>
  <c r="F484" i="4" s="1"/>
  <c r="E484" i="4"/>
  <c r="F483" i="4"/>
  <c r="F482" i="4"/>
  <c r="E481" i="4"/>
  <c r="D481" i="4"/>
  <c r="F481" i="4" s="1"/>
  <c r="F480" i="4"/>
  <c r="F479" i="4"/>
  <c r="E478" i="4"/>
  <c r="D478" i="4"/>
  <c r="F478" i="4" s="1"/>
  <c r="F477" i="4"/>
  <c r="F476" i="4"/>
  <c r="F475" i="4"/>
  <c r="F474" i="4"/>
  <c r="E473" i="4"/>
  <c r="D473" i="4"/>
  <c r="D472" i="4" s="1"/>
  <c r="F472"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F422" i="4" s="1"/>
  <c r="D421" i="4"/>
  <c r="D420" i="4" s="1"/>
  <c r="E418" i="4"/>
  <c r="D418" i="4"/>
  <c r="F418" i="4" s="1"/>
  <c r="E417" i="4"/>
  <c r="D417" i="4"/>
  <c r="E416" i="4"/>
  <c r="E643" i="4" s="1"/>
  <c r="D416" i="4"/>
  <c r="D643" i="4" s="1"/>
  <c r="F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s="1"/>
  <c r="E363" i="4"/>
  <c r="D358" i="1" s="1"/>
  <c r="F362" i="4"/>
  <c r="F361" i="4"/>
  <c r="F360" i="4"/>
  <c r="F359" i="4"/>
  <c r="F358" i="4"/>
  <c r="F357" i="4"/>
  <c r="E356" i="4"/>
  <c r="D356" i="4"/>
  <c r="F356" i="4" s="1"/>
  <c r="F355" i="4"/>
  <c r="F354" i="4"/>
  <c r="F353" i="4"/>
  <c r="E352" i="4"/>
  <c r="D352" i="4"/>
  <c r="D351" i="4" s="1"/>
  <c r="E351" i="4"/>
  <c r="E350" i="4" s="1"/>
  <c r="D345" i="1"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1" i="4" s="1"/>
  <c r="E311" i="4"/>
  <c r="F310" i="4"/>
  <c r="F309" i="4"/>
  <c r="F308" i="4"/>
  <c r="F307" i="4"/>
  <c r="F306" i="4"/>
  <c r="F305" i="4"/>
  <c r="E304" i="4"/>
  <c r="D304" i="4"/>
  <c r="F304" i="4" s="1"/>
  <c r="F303" i="4"/>
  <c r="F302" i="4"/>
  <c r="F301" i="4"/>
  <c r="E300" i="4"/>
  <c r="D300" i="4"/>
  <c r="D299" i="4" s="1"/>
  <c r="E299" i="4"/>
  <c r="E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F262" i="4"/>
  <c r="F261" i="4"/>
  <c r="F260" i="4"/>
  <c r="E259" i="4"/>
  <c r="D259" i="4"/>
  <c r="F259" i="4" s="1"/>
  <c r="F258" i="4"/>
  <c r="F257" i="4"/>
  <c r="F256" i="4"/>
  <c r="F255" i="4"/>
  <c r="F254" i="4"/>
  <c r="E253" i="4"/>
  <c r="D253" i="4"/>
  <c r="E252" i="4"/>
  <c r="D248" i="1"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D224" i="4" s="1"/>
  <c r="F224" i="4" s="1"/>
  <c r="E224" i="4"/>
  <c r="F223" i="4"/>
  <c r="F222" i="4"/>
  <c r="F221" i="4"/>
  <c r="F220" i="4"/>
  <c r="E219" i="4"/>
  <c r="D219" i="4"/>
  <c r="F219" i="4" s="1"/>
  <c r="F218" i="4"/>
  <c r="F217" i="4"/>
  <c r="E216" i="4"/>
  <c r="E215" i="4" s="1"/>
  <c r="D216" i="4"/>
  <c r="F216" i="4" s="1"/>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D169" i="4"/>
  <c r="F169" i="4" s="1"/>
  <c r="F168" i="4"/>
  <c r="F167" i="4"/>
  <c r="F166" i="4"/>
  <c r="F165" i="4"/>
  <c r="E164" i="4"/>
  <c r="D164" i="4"/>
  <c r="F164" i="4" s="1"/>
  <c r="F162" i="4"/>
  <c r="F161" i="4"/>
  <c r="F160" i="4"/>
  <c r="E159" i="4"/>
  <c r="E152" i="4" s="1"/>
  <c r="D159" i="4"/>
  <c r="F158" i="4"/>
  <c r="F157" i="4"/>
  <c r="F156" i="4"/>
  <c r="F155" i="4"/>
  <c r="F154" i="4"/>
  <c r="E153" i="4"/>
  <c r="D149" i="1" s="1"/>
  <c r="D153" i="4"/>
  <c r="F150" i="4"/>
  <c r="F149" i="4"/>
  <c r="F148" i="4"/>
  <c r="F147" i="4"/>
  <c r="F146" i="4"/>
  <c r="F145" i="4"/>
  <c r="F144" i="4"/>
  <c r="F143" i="4"/>
  <c r="F142" i="4"/>
  <c r="F141" i="4"/>
  <c r="E140" i="4"/>
  <c r="E139" i="4" s="1"/>
  <c r="D140" i="4"/>
  <c r="F140" i="4" s="1"/>
  <c r="F139" i="4"/>
  <c r="D139" i="4"/>
  <c r="F138" i="4"/>
  <c r="F137" i="4"/>
  <c r="F136" i="4"/>
  <c r="F135" i="4"/>
  <c r="E134" i="4"/>
  <c r="E133" i="4" s="1"/>
  <c r="D134" i="4"/>
  <c r="F134" i="4" s="1"/>
  <c r="F132" i="4"/>
  <c r="F131" i="4"/>
  <c r="F130" i="4"/>
  <c r="F129" i="4"/>
  <c r="E128" i="4"/>
  <c r="D128" i="4"/>
  <c r="F128" i="4" s="1"/>
  <c r="F127" i="4"/>
  <c r="F126" i="4"/>
  <c r="E125" i="4"/>
  <c r="D125" i="4"/>
  <c r="D124" i="4" s="1"/>
  <c r="F123" i="4"/>
  <c r="F122" i="4"/>
  <c r="F121" i="4"/>
  <c r="E120" i="4"/>
  <c r="D120" i="4"/>
  <c r="F120" i="4" s="1"/>
  <c r="F119" i="4"/>
  <c r="F118" i="4"/>
  <c r="F117" i="4"/>
  <c r="F116" i="4"/>
  <c r="F115" i="4"/>
  <c r="F114" i="4"/>
  <c r="F113" i="4"/>
  <c r="E112" i="4"/>
  <c r="E106" i="4" s="1"/>
  <c r="D112" i="4"/>
  <c r="F112" i="4" s="1"/>
  <c r="F111" i="4"/>
  <c r="F110" i="4"/>
  <c r="F109" i="4"/>
  <c r="F108"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D78" i="1" s="1"/>
  <c r="H78" i="1" s="1"/>
  <c r="F81" i="4"/>
  <c r="F80" i="4"/>
  <c r="F79" i="4"/>
  <c r="F78" i="4"/>
  <c r="E77" i="4"/>
  <c r="D77" i="4"/>
  <c r="F77" i="4" s="1"/>
  <c r="F76" i="4"/>
  <c r="F75" i="4"/>
  <c r="E74" i="4"/>
  <c r="D70" i="1" s="1"/>
  <c r="D74" i="4"/>
  <c r="F73" i="4"/>
  <c r="F72" i="4"/>
  <c r="E71" i="4"/>
  <c r="D71" i="4"/>
  <c r="F71" i="4" s="1"/>
  <c r="F70" i="4"/>
  <c r="F69" i="4"/>
  <c r="E68" i="4"/>
  <c r="D64" i="1"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D50" i="4" s="1"/>
  <c r="E50" i="4"/>
  <c r="D46" i="1" s="1"/>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C1577" i="1"/>
  <c r="H1577"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G1565" i="1"/>
  <c r="C1565" i="1"/>
  <c r="H1565" i="1" s="1"/>
  <c r="C1564" i="1"/>
  <c r="G1564" i="1" s="1"/>
  <c r="G1563" i="1"/>
  <c r="C1563" i="1"/>
  <c r="H1563" i="1" s="1"/>
  <c r="C1562" i="1"/>
  <c r="G1562" i="1" s="1"/>
  <c r="G1561" i="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G1545" i="1"/>
  <c r="C1545" i="1"/>
  <c r="H1545" i="1" s="1"/>
  <c r="C1544" i="1"/>
  <c r="G1544" i="1" s="1"/>
  <c r="G1543" i="1"/>
  <c r="C1543" i="1"/>
  <c r="H1543" i="1" s="1"/>
  <c r="C1542" i="1"/>
  <c r="G1542" i="1" s="1"/>
  <c r="G1541" i="1"/>
  <c r="C1541" i="1"/>
  <c r="H1541" i="1" s="1"/>
  <c r="C1540" i="1"/>
  <c r="G1540" i="1" s="1"/>
  <c r="G1539" i="1"/>
  <c r="C1539" i="1"/>
  <c r="H1539" i="1" s="1"/>
  <c r="C1538" i="1"/>
  <c r="G1538" i="1" s="1"/>
  <c r="G1537" i="1"/>
  <c r="C1537" i="1"/>
  <c r="H1537" i="1" s="1"/>
  <c r="C1536" i="1"/>
  <c r="G1536" i="1" s="1"/>
  <c r="G1535" i="1"/>
  <c r="C1535" i="1"/>
  <c r="H1535" i="1" s="1"/>
  <c r="C1534" i="1"/>
  <c r="G1534" i="1" s="1"/>
  <c r="G1533" i="1"/>
  <c r="C1533" i="1"/>
  <c r="H1533" i="1" s="1"/>
  <c r="C1532" i="1"/>
  <c r="G1532" i="1" s="1"/>
  <c r="G1531" i="1"/>
  <c r="C1531" i="1"/>
  <c r="H1531" i="1" s="1"/>
  <c r="C1530" i="1"/>
  <c r="G1530" i="1" s="1"/>
  <c r="G1529" i="1"/>
  <c r="C1529" i="1"/>
  <c r="H1529" i="1" s="1"/>
  <c r="C1528" i="1"/>
  <c r="G1528" i="1" s="1"/>
  <c r="G1527" i="1"/>
  <c r="C1527" i="1"/>
  <c r="H1527" i="1" s="1"/>
  <c r="C1526" i="1"/>
  <c r="G1526" i="1" s="1"/>
  <c r="G1523" i="1"/>
  <c r="C1523" i="1"/>
  <c r="H1523" i="1" s="1"/>
  <c r="C1522" i="1"/>
  <c r="G1522" i="1" s="1"/>
  <c r="G1521" i="1"/>
  <c r="C1521" i="1"/>
  <c r="H1521" i="1" s="1"/>
  <c r="C1520" i="1"/>
  <c r="G1520" i="1" s="1"/>
  <c r="G1519" i="1"/>
  <c r="C1519" i="1"/>
  <c r="H1519" i="1" s="1"/>
  <c r="C1516" i="1"/>
  <c r="G1516" i="1" s="1"/>
  <c r="G1515" i="1"/>
  <c r="C1515" i="1"/>
  <c r="H1515" i="1" s="1"/>
  <c r="C1514" i="1"/>
  <c r="G1514" i="1" s="1"/>
  <c r="G1513" i="1"/>
  <c r="C1513" i="1"/>
  <c r="H1513" i="1" s="1"/>
  <c r="C1512" i="1"/>
  <c r="G1512" i="1" s="1"/>
  <c r="G1511" i="1"/>
  <c r="C1511" i="1"/>
  <c r="H1511" i="1" s="1"/>
  <c r="C1510" i="1"/>
  <c r="G1510" i="1" s="1"/>
  <c r="G1509" i="1"/>
  <c r="C1509" i="1"/>
  <c r="H1509" i="1" s="1"/>
  <c r="C1508" i="1"/>
  <c r="G1508" i="1" s="1"/>
  <c r="C1507" i="1"/>
  <c r="H1507" i="1" s="1"/>
  <c r="C1506" i="1"/>
  <c r="G1506" i="1" s="1"/>
  <c r="G1505" i="1"/>
  <c r="C1505" i="1"/>
  <c r="H1505" i="1" s="1"/>
  <c r="C1504" i="1"/>
  <c r="G1504" i="1" s="1"/>
  <c r="C1503" i="1"/>
  <c r="H1503" i="1" s="1"/>
  <c r="C1502" i="1"/>
  <c r="G1502" i="1" s="1"/>
  <c r="C1501" i="1"/>
  <c r="H1501" i="1" s="1"/>
  <c r="C1500" i="1"/>
  <c r="G1500" i="1" s="1"/>
  <c r="C1498" i="1"/>
  <c r="G1498" i="1" s="1"/>
  <c r="G1497" i="1"/>
  <c r="C1497" i="1"/>
  <c r="H1497" i="1" s="1"/>
  <c r="C1496" i="1"/>
  <c r="G1496" i="1" s="1"/>
  <c r="G1495" i="1"/>
  <c r="C1495" i="1"/>
  <c r="H1495" i="1" s="1"/>
  <c r="C1494" i="1"/>
  <c r="G1494" i="1" s="1"/>
  <c r="G1493" i="1"/>
  <c r="C1493" i="1"/>
  <c r="H1493" i="1" s="1"/>
  <c r="C1492" i="1"/>
  <c r="G1492" i="1" s="1"/>
  <c r="C1491" i="1"/>
  <c r="H1491" i="1" s="1"/>
  <c r="C1490" i="1"/>
  <c r="G1490" i="1" s="1"/>
  <c r="C1489" i="1"/>
  <c r="H1489" i="1" s="1"/>
  <c r="C1488" i="1"/>
  <c r="G1488" i="1" s="1"/>
  <c r="C1487" i="1"/>
  <c r="H1487" i="1" s="1"/>
  <c r="C1486" i="1"/>
  <c r="G1486" i="1" s="1"/>
  <c r="G1485" i="1"/>
  <c r="C1485" i="1"/>
  <c r="H1485" i="1" s="1"/>
  <c r="C1484" i="1"/>
  <c r="G1484" i="1" s="1"/>
  <c r="C1482" i="1"/>
  <c r="G1482"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G1444" i="1" s="1"/>
  <c r="D1443" i="1"/>
  <c r="C1443" i="1"/>
  <c r="G1443" i="1" s="1"/>
  <c r="D1442" i="1"/>
  <c r="C1442" i="1"/>
  <c r="G1442" i="1" s="1"/>
  <c r="D1441" i="1"/>
  <c r="C1441" i="1"/>
  <c r="G1441" i="1" s="1"/>
  <c r="D1440" i="1"/>
  <c r="C1440" i="1"/>
  <c r="G1440" i="1" s="1"/>
  <c r="D1439" i="1"/>
  <c r="C1439" i="1"/>
  <c r="D1438" i="1"/>
  <c r="C1438" i="1"/>
  <c r="D1437" i="1"/>
  <c r="C1437" i="1"/>
  <c r="D1436" i="1"/>
  <c r="C1436" i="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D1410" i="1"/>
  <c r="C1410" i="1"/>
  <c r="G1410" i="1" s="1"/>
  <c r="D1409" i="1"/>
  <c r="C1409" i="1"/>
  <c r="D1407" i="1"/>
  <c r="C1407" i="1"/>
  <c r="G1407" i="1" s="1"/>
  <c r="D1406" i="1"/>
  <c r="C1406" i="1"/>
  <c r="G1406" i="1" s="1"/>
  <c r="D1405" i="1"/>
  <c r="C1405" i="1"/>
  <c r="G1405" i="1" s="1"/>
  <c r="D1404" i="1"/>
  <c r="C1404" i="1"/>
  <c r="G1404" i="1" s="1"/>
  <c r="D1403" i="1"/>
  <c r="C1403" i="1"/>
  <c r="G1403" i="1" s="1"/>
  <c r="D1402" i="1"/>
  <c r="C1402" i="1"/>
  <c r="G1402" i="1" s="1"/>
  <c r="D1401" i="1"/>
  <c r="C1401" i="1"/>
  <c r="G1401" i="1" s="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D1298" i="1"/>
  <c r="C1298" i="1"/>
  <c r="H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C1237" i="1"/>
  <c r="C1236" i="1"/>
  <c r="D1234" i="1"/>
  <c r="H1234" i="1" s="1"/>
  <c r="C1234" i="1"/>
  <c r="G1234" i="1" s="1"/>
  <c r="D1233" i="1"/>
  <c r="H1233" i="1" s="1"/>
  <c r="C1233" i="1"/>
  <c r="G1233" i="1" s="1"/>
  <c r="D1232" i="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D1223" i="1"/>
  <c r="H1223" i="1" s="1"/>
  <c r="C1223" i="1"/>
  <c r="D1222" i="1"/>
  <c r="H1222" i="1" s="1"/>
  <c r="C1222" i="1"/>
  <c r="D1221" i="1"/>
  <c r="H1221" i="1" s="1"/>
  <c r="C1221" i="1"/>
  <c r="G1221" i="1" s="1"/>
  <c r="D1220" i="1"/>
  <c r="H1220" i="1" s="1"/>
  <c r="C1220" i="1"/>
  <c r="G1220" i="1" s="1"/>
  <c r="D1219" i="1"/>
  <c r="H1219" i="1" s="1"/>
  <c r="C1219" i="1"/>
  <c r="G1219" i="1" s="1"/>
  <c r="D1218" i="1"/>
  <c r="C1218" i="1"/>
  <c r="D1217" i="1"/>
  <c r="H1217" i="1" s="1"/>
  <c r="C1217" i="1"/>
  <c r="G1217" i="1" s="1"/>
  <c r="D1215" i="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D1165" i="1"/>
  <c r="H1165" i="1" s="1"/>
  <c r="C1165" i="1"/>
  <c r="D1164" i="1"/>
  <c r="H1164" i="1" s="1"/>
  <c r="C1164" i="1"/>
  <c r="G1164" i="1" s="1"/>
  <c r="D1163" i="1"/>
  <c r="H1163" i="1" s="1"/>
  <c r="C1163" i="1"/>
  <c r="G1163" i="1" s="1"/>
  <c r="D1162" i="1"/>
  <c r="H1162" i="1" s="1"/>
  <c r="C1162" i="1"/>
  <c r="G1162" i="1" s="1"/>
  <c r="D1161" i="1"/>
  <c r="H1161" i="1" s="1"/>
  <c r="C1161" i="1"/>
  <c r="G1161" i="1" s="1"/>
  <c r="D1160" i="1"/>
  <c r="H1160" i="1" s="1"/>
  <c r="C1160" i="1"/>
  <c r="D1159" i="1"/>
  <c r="H1159" i="1" s="1"/>
  <c r="C1159" i="1"/>
  <c r="G1159" i="1" s="1"/>
  <c r="D1158" i="1"/>
  <c r="H1158" i="1" s="1"/>
  <c r="C1158" i="1"/>
  <c r="G1158" i="1" s="1"/>
  <c r="D1157" i="1"/>
  <c r="D1156" i="1"/>
  <c r="H1156" i="1" s="1"/>
  <c r="C1156" i="1"/>
  <c r="G1156" i="1" s="1"/>
  <c r="D1155" i="1"/>
  <c r="H1155" i="1" s="1"/>
  <c r="C1155" i="1"/>
  <c r="G1155" i="1" s="1"/>
  <c r="D1154" i="1"/>
  <c r="D1151" i="1"/>
  <c r="H1151" i="1" s="1"/>
  <c r="C1151" i="1"/>
  <c r="G1151" i="1" s="1"/>
  <c r="D1150" i="1"/>
  <c r="H1150" i="1" s="1"/>
  <c r="C1150" i="1"/>
  <c r="G1150" i="1" s="1"/>
  <c r="D1149" i="1"/>
  <c r="C1149" i="1"/>
  <c r="D1148" i="1"/>
  <c r="C1148" i="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C1065" i="1"/>
  <c r="D1064" i="1"/>
  <c r="H1064" i="1" s="1"/>
  <c r="C1064" i="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C1050" i="1"/>
  <c r="G1050" i="1" s="1"/>
  <c r="D1049" i="1"/>
  <c r="H1049" i="1" s="1"/>
  <c r="C1049" i="1"/>
  <c r="G1049" i="1" s="1"/>
  <c r="D1048" i="1"/>
  <c r="C1048" i="1"/>
  <c r="G1048" i="1" s="1"/>
  <c r="D1047" i="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C1033" i="1"/>
  <c r="G1033" i="1" s="1"/>
  <c r="D1032" i="1"/>
  <c r="C1032" i="1"/>
  <c r="G1032" i="1" s="1"/>
  <c r="D1031" i="1"/>
  <c r="C1031" i="1"/>
  <c r="G1031" i="1" s="1"/>
  <c r="D1030" i="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C1018" i="1"/>
  <c r="D1017" i="1"/>
  <c r="H1017" i="1" s="1"/>
  <c r="C1017" i="1"/>
  <c r="G1017" i="1" s="1"/>
  <c r="D1016" i="1"/>
  <c r="H1016" i="1" s="1"/>
  <c r="C1016" i="1"/>
  <c r="G1016" i="1" s="1"/>
  <c r="D1015" i="1"/>
  <c r="H1015" i="1" s="1"/>
  <c r="C1015" i="1"/>
  <c r="G1015" i="1" s="1"/>
  <c r="D1014" i="1"/>
  <c r="C1014" i="1"/>
  <c r="D1013" i="1"/>
  <c r="C1013" i="1"/>
  <c r="D1012" i="1"/>
  <c r="H1012" i="1" s="1"/>
  <c r="C1012" i="1"/>
  <c r="G1012" i="1" s="1"/>
  <c r="D1011" i="1"/>
  <c r="H1011" i="1" s="1"/>
  <c r="C1011" i="1"/>
  <c r="G1011" i="1" s="1"/>
  <c r="D1010" i="1"/>
  <c r="H1010" i="1" s="1"/>
  <c r="C1010" i="1"/>
  <c r="G1010" i="1" s="1"/>
  <c r="D1009" i="1"/>
  <c r="H1009" i="1" s="1"/>
  <c r="C1009" i="1"/>
  <c r="G1009" i="1" s="1"/>
  <c r="D1008" i="1"/>
  <c r="H1008" i="1" s="1"/>
  <c r="C1008" i="1"/>
  <c r="G1008" i="1" s="1"/>
  <c r="D1007" i="1"/>
  <c r="H1007" i="1" s="1"/>
  <c r="C1007" i="1"/>
  <c r="G1007" i="1" s="1"/>
  <c r="D1006" i="1"/>
  <c r="C1006" i="1"/>
  <c r="D1005" i="1"/>
  <c r="H1005" i="1" s="1"/>
  <c r="C1005" i="1"/>
  <c r="G1005" i="1" s="1"/>
  <c r="D1004" i="1"/>
  <c r="C1004" i="1"/>
  <c r="D1003" i="1"/>
  <c r="C1003" i="1"/>
  <c r="D1002" i="1"/>
  <c r="H1002" i="1" s="1"/>
  <c r="C1002" i="1"/>
  <c r="G1002" i="1" s="1"/>
  <c r="D1001" i="1"/>
  <c r="H1001" i="1" s="1"/>
  <c r="C1001" i="1"/>
  <c r="G1001" i="1" s="1"/>
  <c r="D1000" i="1"/>
  <c r="C1000" i="1"/>
  <c r="G1000" i="1" s="1"/>
  <c r="D999" i="1"/>
  <c r="C999" i="1"/>
  <c r="D998" i="1"/>
  <c r="C998" i="1"/>
  <c r="D997" i="1"/>
  <c r="C997" i="1"/>
  <c r="D996" i="1"/>
  <c r="C996" i="1"/>
  <c r="D995" i="1"/>
  <c r="H995" i="1" s="1"/>
  <c r="C995" i="1"/>
  <c r="G995" i="1" s="1"/>
  <c r="D994" i="1"/>
  <c r="H994" i="1" s="1"/>
  <c r="C994" i="1"/>
  <c r="G994" i="1" s="1"/>
  <c r="D993" i="1"/>
  <c r="C993" i="1"/>
  <c r="D992" i="1"/>
  <c r="H992" i="1" s="1"/>
  <c r="C992" i="1"/>
  <c r="G992" i="1" s="1"/>
  <c r="D991" i="1"/>
  <c r="C991" i="1"/>
  <c r="D989" i="1"/>
  <c r="H989" i="1" s="1"/>
  <c r="C989" i="1"/>
  <c r="G989" i="1" s="1"/>
  <c r="D988" i="1"/>
  <c r="H988" i="1" s="1"/>
  <c r="C988" i="1"/>
  <c r="G988" i="1" s="1"/>
  <c r="D987" i="1"/>
  <c r="H987" i="1" s="1"/>
  <c r="C987" i="1"/>
  <c r="G987" i="1" s="1"/>
  <c r="D986" i="1"/>
  <c r="H986" i="1" s="1"/>
  <c r="C986" i="1"/>
  <c r="G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D820" i="1"/>
  <c r="C820" i="1"/>
  <c r="H820" i="1" s="1"/>
  <c r="D819" i="1"/>
  <c r="C819" i="1"/>
  <c r="H819" i="1" s="1"/>
  <c r="D818" i="1"/>
  <c r="C818" i="1"/>
  <c r="H818" i="1" s="1"/>
  <c r="D817" i="1"/>
  <c r="C817" i="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D714" i="1"/>
  <c r="C714" i="1"/>
  <c r="H714" i="1" s="1"/>
  <c r="D713" i="1"/>
  <c r="C713" i="1"/>
  <c r="D712" i="1"/>
  <c r="C712" i="1"/>
  <c r="H712" i="1" s="1"/>
  <c r="D711" i="1"/>
  <c r="C711" i="1"/>
  <c r="D710" i="1"/>
  <c r="C710" i="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D687" i="1"/>
  <c r="C687" i="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D644" i="1"/>
  <c r="C644" i="1"/>
  <c r="H644" i="1" s="1"/>
  <c r="D643" i="1"/>
  <c r="C643" i="1"/>
  <c r="H643" i="1" s="1"/>
  <c r="D642" i="1"/>
  <c r="C642" i="1"/>
  <c r="D641" i="1"/>
  <c r="C641" i="1"/>
  <c r="H641" i="1" s="1"/>
  <c r="D637" i="1"/>
  <c r="D632" i="1"/>
  <c r="C632" i="1"/>
  <c r="H632" i="1" s="1"/>
  <c r="D631" i="1"/>
  <c r="C631" i="1"/>
  <c r="H631" i="1" s="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4" i="1"/>
  <c r="H414" i="1" s="1"/>
  <c r="D413" i="1"/>
  <c r="C413" i="1"/>
  <c r="H413" i="1" s="1"/>
  <c r="D412" i="1"/>
  <c r="C412" i="1"/>
  <c r="D411" i="1"/>
  <c r="C411" i="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C378" i="1"/>
  <c r="D377" i="1"/>
  <c r="C377" i="1"/>
  <c r="H377" i="1" s="1"/>
  <c r="D376" i="1"/>
  <c r="C376" i="1"/>
  <c r="H376" i="1" s="1"/>
  <c r="D375" i="1"/>
  <c r="C375" i="1"/>
  <c r="H375" i="1" s="1"/>
  <c r="D374" i="1"/>
  <c r="C374" i="1"/>
  <c r="H374" i="1" s="1"/>
  <c r="D373" i="1"/>
  <c r="C373" i="1"/>
  <c r="H373" i="1" s="1"/>
  <c r="D372" i="1"/>
  <c r="C372" i="1"/>
  <c r="H372" i="1" s="1"/>
  <c r="D371" i="1"/>
  <c r="C371" i="1"/>
  <c r="H371" i="1" s="1"/>
  <c r="D370" i="1"/>
  <c r="C370" i="1"/>
  <c r="D369" i="1"/>
  <c r="C369" i="1"/>
  <c r="H369" i="1" s="1"/>
  <c r="D368" i="1"/>
  <c r="C368" i="1"/>
  <c r="H368" i="1" s="1"/>
  <c r="D367" i="1"/>
  <c r="C367" i="1"/>
  <c r="H367" i="1" s="1"/>
  <c r="D366" i="1"/>
  <c r="C366" i="1"/>
  <c r="H366" i="1" s="1"/>
  <c r="D365" i="1"/>
  <c r="C365" i="1"/>
  <c r="H365" i="1" s="1"/>
  <c r="D364" i="1"/>
  <c r="C364" i="1"/>
  <c r="D363" i="1"/>
  <c r="C363" i="1"/>
  <c r="H363" i="1" s="1"/>
  <c r="D362" i="1"/>
  <c r="C362" i="1"/>
  <c r="H362" i="1" s="1"/>
  <c r="D361" i="1"/>
  <c r="C361" i="1"/>
  <c r="H361" i="1" s="1"/>
  <c r="D360" i="1"/>
  <c r="C360" i="1"/>
  <c r="H360" i="1" s="1"/>
  <c r="D359" i="1"/>
  <c r="C359" i="1"/>
  <c r="H359" i="1" s="1"/>
  <c r="C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H294" i="1"/>
  <c r="D294" i="1"/>
  <c r="C294" i="1"/>
  <c r="G294" i="1" s="1"/>
  <c r="D293" i="1"/>
  <c r="D292" i="1"/>
  <c r="H292" i="1" s="1"/>
  <c r="C292" i="1"/>
  <c r="G292" i="1" s="1"/>
  <c r="D291" i="1"/>
  <c r="H291" i="1" s="1"/>
  <c r="C291" i="1"/>
  <c r="G291" i="1" s="1"/>
  <c r="D290" i="1"/>
  <c r="H290" i="1" s="1"/>
  <c r="C290" i="1"/>
  <c r="G290" i="1" s="1"/>
  <c r="D289" i="1"/>
  <c r="H289" i="1" s="1"/>
  <c r="C289" i="1"/>
  <c r="G289" i="1" s="1"/>
  <c r="D288" i="1"/>
  <c r="C288" i="1"/>
  <c r="D284" i="1"/>
  <c r="H284" i="1" s="1"/>
  <c r="C284" i="1"/>
  <c r="G284" i="1" s="1"/>
  <c r="D283" i="1"/>
  <c r="H283" i="1" s="1"/>
  <c r="C283" i="1"/>
  <c r="G283" i="1" s="1"/>
  <c r="D282" i="1"/>
  <c r="H282" i="1" s="1"/>
  <c r="C282" i="1"/>
  <c r="G282" i="1" s="1"/>
  <c r="D281" i="1"/>
  <c r="H281" i="1" s="1"/>
  <c r="C281" i="1"/>
  <c r="G281" i="1" s="1"/>
  <c r="H280" i="1"/>
  <c r="D280" i="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H272" i="1"/>
  <c r="D272" i="1"/>
  <c r="C272" i="1"/>
  <c r="G272" i="1" s="1"/>
  <c r="D271" i="1"/>
  <c r="H271" i="1" s="1"/>
  <c r="C271" i="1"/>
  <c r="G271" i="1" s="1"/>
  <c r="D270" i="1"/>
  <c r="H270" i="1" s="1"/>
  <c r="C270" i="1"/>
  <c r="G270" i="1" s="1"/>
  <c r="D269" i="1"/>
  <c r="H269" i="1" s="1"/>
  <c r="C269" i="1"/>
  <c r="G269" i="1" s="1"/>
  <c r="H268" i="1"/>
  <c r="D268" i="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D259" i="1"/>
  <c r="D258" i="1"/>
  <c r="H258" i="1" s="1"/>
  <c r="C258" i="1"/>
  <c r="G258" i="1" s="1"/>
  <c r="D257" i="1"/>
  <c r="H257" i="1" s="1"/>
  <c r="C257" i="1"/>
  <c r="G257" i="1" s="1"/>
  <c r="H256" i="1"/>
  <c r="D256" i="1"/>
  <c r="C256" i="1"/>
  <c r="G256" i="1" s="1"/>
  <c r="D255" i="1"/>
  <c r="C255" i="1"/>
  <c r="D254" i="1"/>
  <c r="H254" i="1" s="1"/>
  <c r="C254" i="1"/>
  <c r="G254" i="1" s="1"/>
  <c r="H253" i="1"/>
  <c r="D253" i="1"/>
  <c r="C253" i="1"/>
  <c r="G253" i="1" s="1"/>
  <c r="D252" i="1"/>
  <c r="H252" i="1" s="1"/>
  <c r="C252" i="1"/>
  <c r="G252" i="1" s="1"/>
  <c r="D251" i="1"/>
  <c r="H251" i="1" s="1"/>
  <c r="C251" i="1"/>
  <c r="G251" i="1" s="1"/>
  <c r="D250" i="1"/>
  <c r="H250" i="1" s="1"/>
  <c r="C250" i="1"/>
  <c r="G250" i="1" s="1"/>
  <c r="D249" i="1"/>
  <c r="H249" i="1" s="1"/>
  <c r="C249" i="1"/>
  <c r="G249" i="1" s="1"/>
  <c r="D247" i="1"/>
  <c r="H247" i="1" s="1"/>
  <c r="C247" i="1"/>
  <c r="G247" i="1" s="1"/>
  <c r="H246" i="1"/>
  <c r="D246" i="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H222" i="1"/>
  <c r="D222" i="1"/>
  <c r="C222" i="1"/>
  <c r="G222" i="1" s="1"/>
  <c r="D221" i="1"/>
  <c r="H221" i="1" s="1"/>
  <c r="C221" i="1"/>
  <c r="G221" i="1" s="1"/>
  <c r="D220" i="1"/>
  <c r="H220" i="1" s="1"/>
  <c r="C220" i="1"/>
  <c r="G220" i="1" s="1"/>
  <c r="D219" i="1"/>
  <c r="H219" i="1" s="1"/>
  <c r="C219" i="1"/>
  <c r="G219" i="1" s="1"/>
  <c r="D218" i="1"/>
  <c r="H218" i="1" s="1"/>
  <c r="C218" i="1"/>
  <c r="G218" i="1" s="1"/>
  <c r="H217" i="1"/>
  <c r="D217" i="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H211" i="1"/>
  <c r="D211" i="1"/>
  <c r="C211" i="1"/>
  <c r="G211" i="1" s="1"/>
  <c r="D210" i="1"/>
  <c r="H210" i="1" s="1"/>
  <c r="C210" i="1"/>
  <c r="G210" i="1" s="1"/>
  <c r="D209" i="1"/>
  <c r="H209" i="1" s="1"/>
  <c r="C209" i="1"/>
  <c r="G209" i="1" s="1"/>
  <c r="D208" i="1"/>
  <c r="H208" i="1" s="1"/>
  <c r="C208" i="1"/>
  <c r="G208" i="1" s="1"/>
  <c r="D207" i="1"/>
  <c r="H207" i="1" s="1"/>
  <c r="C207" i="1"/>
  <c r="C206" i="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H198" i="1"/>
  <c r="D198" i="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1" i="1"/>
  <c r="H191" i="1" s="1"/>
  <c r="C191" i="1"/>
  <c r="D190" i="1"/>
  <c r="H190" i="1" s="1"/>
  <c r="C190" i="1"/>
  <c r="D189" i="1"/>
  <c r="H189" i="1" s="1"/>
  <c r="C189" i="1"/>
  <c r="D188" i="1"/>
  <c r="H188" i="1" s="1"/>
  <c r="C188" i="1"/>
  <c r="D187" i="1"/>
  <c r="H187" i="1" s="1"/>
  <c r="C187" i="1"/>
  <c r="D186" i="1"/>
  <c r="C186" i="1"/>
  <c r="D185" i="1"/>
  <c r="H185" i="1" s="1"/>
  <c r="C185" i="1"/>
  <c r="G185" i="1" s="1"/>
  <c r="D184" i="1"/>
  <c r="C184" i="1"/>
  <c r="D183" i="1"/>
  <c r="H183" i="1" s="1"/>
  <c r="C183" i="1"/>
  <c r="G183" i="1" s="1"/>
  <c r="D182" i="1"/>
  <c r="H182" i="1" s="1"/>
  <c r="C182" i="1"/>
  <c r="G182" i="1" s="1"/>
  <c r="D181" i="1"/>
  <c r="H181" i="1" s="1"/>
  <c r="C181" i="1"/>
  <c r="D180" i="1"/>
  <c r="H180" i="1" s="1"/>
  <c r="C180" i="1"/>
  <c r="G180" i="1" s="1"/>
  <c r="D179" i="1"/>
  <c r="C179" i="1"/>
  <c r="G179" i="1" s="1"/>
  <c r="D178" i="1"/>
  <c r="H178" i="1" s="1"/>
  <c r="C178" i="1"/>
  <c r="G178" i="1" s="1"/>
  <c r="D177" i="1"/>
  <c r="C177" i="1"/>
  <c r="G177" i="1" s="1"/>
  <c r="D176" i="1"/>
  <c r="C176" i="1"/>
  <c r="G176" i="1" s="1"/>
  <c r="D175" i="1"/>
  <c r="C175" i="1"/>
  <c r="G175" i="1" s="1"/>
  <c r="D174" i="1"/>
  <c r="C174" i="1"/>
  <c r="G174" i="1" s="1"/>
  <c r="C173" i="1"/>
  <c r="D172" i="1"/>
  <c r="C172" i="1"/>
  <c r="G172" i="1" s="1"/>
  <c r="D171" i="1"/>
  <c r="H171" i="1" s="1"/>
  <c r="C171" i="1"/>
  <c r="G171" i="1" s="1"/>
  <c r="D170" i="1"/>
  <c r="C170" i="1"/>
  <c r="G170" i="1" s="1"/>
  <c r="D169" i="1"/>
  <c r="C169" i="1"/>
  <c r="G169" i="1" s="1"/>
  <c r="D168" i="1"/>
  <c r="C168" i="1"/>
  <c r="G168" i="1" s="1"/>
  <c r="D167" i="1"/>
  <c r="C167" i="1"/>
  <c r="G167" i="1" s="1"/>
  <c r="D166" i="1"/>
  <c r="C166" i="1"/>
  <c r="G166" i="1" s="1"/>
  <c r="D165" i="1"/>
  <c r="C165" i="1"/>
  <c r="G165" i="1" s="1"/>
  <c r="D164" i="1"/>
  <c r="H164" i="1" s="1"/>
  <c r="C164" i="1"/>
  <c r="G164" i="1" s="1"/>
  <c r="D163" i="1"/>
  <c r="C163" i="1"/>
  <c r="G163" i="1" s="1"/>
  <c r="D162" i="1"/>
  <c r="H162" i="1" s="1"/>
  <c r="C162" i="1"/>
  <c r="G162" i="1" s="1"/>
  <c r="D161" i="1"/>
  <c r="C161" i="1"/>
  <c r="G161" i="1" s="1"/>
  <c r="D160" i="1"/>
  <c r="D158" i="1"/>
  <c r="H158" i="1" s="1"/>
  <c r="C158" i="1"/>
  <c r="G158" i="1" s="1"/>
  <c r="D157" i="1"/>
  <c r="C157" i="1"/>
  <c r="D156" i="1"/>
  <c r="H156" i="1" s="1"/>
  <c r="C156" i="1"/>
  <c r="G156" i="1" s="1"/>
  <c r="C155" i="1"/>
  <c r="D154" i="1"/>
  <c r="C154" i="1"/>
  <c r="D153" i="1"/>
  <c r="H153" i="1" s="1"/>
  <c r="C153" i="1"/>
  <c r="G153" i="1" s="1"/>
  <c r="D152" i="1"/>
  <c r="H152" i="1" s="1"/>
  <c r="C152" i="1"/>
  <c r="G152" i="1" s="1"/>
  <c r="D151" i="1"/>
  <c r="H151" i="1" s="1"/>
  <c r="C151" i="1"/>
  <c r="G151" i="1" s="1"/>
  <c r="D150" i="1"/>
  <c r="C150" i="1"/>
  <c r="G150" i="1" s="1"/>
  <c r="C149" i="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H138" i="1"/>
  <c r="D138" i="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C131" i="1"/>
  <c r="D130" i="1"/>
  <c r="D129" i="1"/>
  <c r="D128" i="1"/>
  <c r="H128" i="1" s="1"/>
  <c r="C128" i="1"/>
  <c r="G128" i="1" s="1"/>
  <c r="H127" i="1"/>
  <c r="D127" i="1"/>
  <c r="C127" i="1"/>
  <c r="G127" i="1" s="1"/>
  <c r="D126" i="1"/>
  <c r="H126" i="1" s="1"/>
  <c r="C126" i="1"/>
  <c r="G126" i="1" s="1"/>
  <c r="D125" i="1"/>
  <c r="H125" i="1" s="1"/>
  <c r="C125" i="1"/>
  <c r="G125" i="1" s="1"/>
  <c r="D124" i="1"/>
  <c r="D123" i="1"/>
  <c r="H123" i="1" s="1"/>
  <c r="C123" i="1"/>
  <c r="G123" i="1" s="1"/>
  <c r="D122" i="1"/>
  <c r="H122" i="1" s="1"/>
  <c r="C122" i="1"/>
  <c r="D121" i="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H112" i="1"/>
  <c r="D112" i="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H93" i="1"/>
  <c r="D93" i="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H83" i="1"/>
  <c r="D83" i="1"/>
  <c r="C83" i="1"/>
  <c r="G83" i="1" s="1"/>
  <c r="D82" i="1"/>
  <c r="H82" i="1" s="1"/>
  <c r="C82" i="1"/>
  <c r="G82" i="1" s="1"/>
  <c r="D81" i="1"/>
  <c r="H81" i="1" s="1"/>
  <c r="C81" i="1"/>
  <c r="D80" i="1"/>
  <c r="H80" i="1" s="1"/>
  <c r="C80" i="1"/>
  <c r="G80" i="1" s="1"/>
  <c r="D79" i="1"/>
  <c r="H79" i="1" s="1"/>
  <c r="C79" i="1"/>
  <c r="C78" i="1"/>
  <c r="D77" i="1"/>
  <c r="H77" i="1" s="1"/>
  <c r="C77" i="1"/>
  <c r="G77" i="1" s="1"/>
  <c r="D76" i="1"/>
  <c r="H76" i="1" s="1"/>
  <c r="C76" i="1"/>
  <c r="G76" i="1" s="1"/>
  <c r="H75" i="1"/>
  <c r="D75" i="1"/>
  <c r="C75" i="1"/>
  <c r="G75" i="1" s="1"/>
  <c r="D74" i="1"/>
  <c r="H74" i="1" s="1"/>
  <c r="C74" i="1"/>
  <c r="G74" i="1" s="1"/>
  <c r="D73" i="1"/>
  <c r="C73" i="1"/>
  <c r="D72" i="1"/>
  <c r="H72" i="1" s="1"/>
  <c r="C72" i="1"/>
  <c r="G72" i="1" s="1"/>
  <c r="D71" i="1"/>
  <c r="C71" i="1"/>
  <c r="G71" i="1" s="1"/>
  <c r="C70" i="1"/>
  <c r="D69" i="1"/>
  <c r="H69" i="1" s="1"/>
  <c r="C69" i="1"/>
  <c r="G69" i="1" s="1"/>
  <c r="D68" i="1"/>
  <c r="H68" i="1" s="1"/>
  <c r="C68" i="1"/>
  <c r="G68" i="1" s="1"/>
  <c r="D67" i="1"/>
  <c r="H67" i="1" s="1"/>
  <c r="C67" i="1"/>
  <c r="G67" i="1" s="1"/>
  <c r="D66" i="1"/>
  <c r="H66" i="1" s="1"/>
  <c r="C66" i="1"/>
  <c r="G66" i="1" s="1"/>
  <c r="D65" i="1"/>
  <c r="H65" i="1" s="1"/>
  <c r="C65" i="1"/>
  <c r="G65"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H37" i="1"/>
  <c r="D37" i="1"/>
  <c r="C37" i="1"/>
  <c r="G37" i="1" s="1"/>
  <c r="D36" i="1"/>
  <c r="H36" i="1" s="1"/>
  <c r="C36" i="1"/>
  <c r="G36" i="1" s="1"/>
  <c r="D35" i="1"/>
  <c r="H35" i="1" s="1"/>
  <c r="C35" i="1"/>
  <c r="G35" i="1" s="1"/>
  <c r="D34" i="1"/>
  <c r="H34" i="1" s="1"/>
  <c r="C34" i="1"/>
  <c r="G34" i="1" s="1"/>
  <c r="D33" i="1"/>
  <c r="H33" i="1" s="1"/>
  <c r="C33" i="1"/>
  <c r="G33" i="1" s="1"/>
  <c r="H32" i="1"/>
  <c r="D32" i="1"/>
  <c r="C32" i="1"/>
  <c r="G32" i="1" s="1"/>
  <c r="D31" i="1"/>
  <c r="H31" i="1" s="1"/>
  <c r="C31" i="1"/>
  <c r="G31" i="1" s="1"/>
  <c r="D30" i="1"/>
  <c r="H30" i="1" s="1"/>
  <c r="C30" i="1"/>
  <c r="G30" i="1" s="1"/>
  <c r="H29" i="1"/>
  <c r="D29" i="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H21" i="1"/>
  <c r="D21" i="1"/>
  <c r="C21" i="1"/>
  <c r="G21" i="1" s="1"/>
  <c r="D20" i="1"/>
  <c r="H20" i="1" s="1"/>
  <c r="C20" i="1"/>
  <c r="G20" i="1" s="1"/>
  <c r="D19" i="1"/>
  <c r="H19" i="1" s="1"/>
  <c r="C19" i="1"/>
  <c r="G19" i="1" s="1"/>
  <c r="D18" i="1"/>
  <c r="H18" i="1" s="1"/>
  <c r="C18" i="1"/>
  <c r="G18" i="1" s="1"/>
  <c r="H17" i="1"/>
  <c r="D17" i="1"/>
  <c r="C17" i="1"/>
  <c r="G17" i="1" s="1"/>
  <c r="D16" i="1"/>
  <c r="H16" i="1" s="1"/>
  <c r="C16" i="1"/>
  <c r="G16" i="1" s="1"/>
  <c r="D15" i="1"/>
  <c r="H15" i="1" s="1"/>
  <c r="C15" i="1"/>
  <c r="G15" i="1" s="1"/>
  <c r="H14" i="1"/>
  <c r="D14" i="1"/>
  <c r="C14" i="1"/>
  <c r="G14" i="1" s="1"/>
  <c r="D13" i="1"/>
  <c r="H13" i="1" s="1"/>
  <c r="C13" i="1"/>
  <c r="G13" i="1" s="1"/>
  <c r="D12" i="1"/>
  <c r="H12" i="1" s="1"/>
  <c r="C12" i="1"/>
  <c r="G12" i="1" s="1"/>
  <c r="D11" i="1"/>
  <c r="H11" i="1" s="1"/>
  <c r="C11" i="1"/>
  <c r="G11" i="1" s="1"/>
  <c r="H10" i="1"/>
  <c r="D10" i="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E26" i="9" l="1"/>
  <c r="B26" i="9" s="1"/>
  <c r="C1576" i="1"/>
  <c r="G1576" i="1" s="1"/>
  <c r="G1577" i="1"/>
  <c r="D43" i="8"/>
  <c r="C1524" i="1"/>
  <c r="G1524" i="1" s="1"/>
  <c r="C1525" i="1"/>
  <c r="G1507" i="1"/>
  <c r="G1501" i="1"/>
  <c r="G1503" i="1"/>
  <c r="G1499" i="1"/>
  <c r="G1489" i="1"/>
  <c r="C1483" i="1"/>
  <c r="H1483" i="1" s="1"/>
  <c r="G1481" i="1"/>
  <c r="H821" i="1"/>
  <c r="H817" i="1"/>
  <c r="H715" i="1"/>
  <c r="H713" i="1"/>
  <c r="H711" i="1"/>
  <c r="H710" i="1"/>
  <c r="H688" i="1"/>
  <c r="H687" i="1"/>
  <c r="H670" i="1"/>
  <c r="H642" i="1"/>
  <c r="H645" i="1"/>
  <c r="F652" i="4"/>
  <c r="H378" i="1"/>
  <c r="F383" i="4"/>
  <c r="H358" i="1"/>
  <c r="H364" i="1"/>
  <c r="H370" i="1"/>
  <c r="E407" i="4"/>
  <c r="D402" i="1" s="1"/>
  <c r="F363" i="4"/>
  <c r="G288" i="1"/>
  <c r="H411" i="1"/>
  <c r="H412" i="1"/>
  <c r="E644" i="4"/>
  <c r="D638" i="1" s="1"/>
  <c r="G255" i="1"/>
  <c r="D206" i="1"/>
  <c r="G206" i="1" s="1"/>
  <c r="G207" i="1"/>
  <c r="F210" i="4"/>
  <c r="G190" i="1"/>
  <c r="G191" i="1"/>
  <c r="G189" i="1"/>
  <c r="G188" i="1"/>
  <c r="G187" i="1"/>
  <c r="G184" i="1"/>
  <c r="G186" i="1"/>
  <c r="F220" i="9"/>
  <c r="B220" i="9" s="1"/>
  <c r="G181" i="1"/>
  <c r="F219" i="9"/>
  <c r="B219" i="9" s="1"/>
  <c r="G173" i="1"/>
  <c r="E163" i="4"/>
  <c r="D159" i="1" s="1"/>
  <c r="F177" i="4"/>
  <c r="D155" i="1"/>
  <c r="G155" i="1"/>
  <c r="G157" i="1"/>
  <c r="F159" i="4"/>
  <c r="G154" i="1"/>
  <c r="F217" i="9"/>
  <c r="B217" i="9" s="1"/>
  <c r="G149" i="1"/>
  <c r="D148" i="1"/>
  <c r="G131" i="1"/>
  <c r="G122" i="1"/>
  <c r="E124" i="4"/>
  <c r="D120" i="1" s="1"/>
  <c r="G102" i="1"/>
  <c r="G78" i="1"/>
  <c r="G79" i="1"/>
  <c r="G81" i="1"/>
  <c r="G73" i="1"/>
  <c r="G70" i="1"/>
  <c r="F74" i="4"/>
  <c r="F50" i="4"/>
  <c r="F68" i="4"/>
  <c r="E6" i="4"/>
  <c r="D2" i="1" s="1"/>
  <c r="G1266" i="1"/>
  <c r="G1222" i="1"/>
  <c r="G1223" i="1"/>
  <c r="G1224" i="1"/>
  <c r="G1218" i="1"/>
  <c r="D1214" i="1"/>
  <c r="D1216" i="1"/>
  <c r="F239" i="5"/>
  <c r="G1166" i="1"/>
  <c r="G1165" i="1"/>
  <c r="G1160" i="1"/>
  <c r="G1148" i="1"/>
  <c r="G1149" i="1"/>
  <c r="G1064" i="1"/>
  <c r="G1018" i="1"/>
  <c r="G1013" i="1"/>
  <c r="G1014" i="1"/>
  <c r="F35" i="5"/>
  <c r="G1006" i="1"/>
  <c r="G1004" i="1"/>
  <c r="G1003" i="1"/>
  <c r="G999" i="1"/>
  <c r="G997" i="1"/>
  <c r="G998" i="1"/>
  <c r="E7" i="5"/>
  <c r="F19" i="5"/>
  <c r="G996" i="1"/>
  <c r="G991" i="1"/>
  <c r="G993" i="1"/>
  <c r="D1236" i="1"/>
  <c r="F259" i="5"/>
  <c r="G1236" i="1"/>
  <c r="G1237" i="1"/>
  <c r="H1236" i="1"/>
  <c r="H1237" i="1"/>
  <c r="D258" i="5"/>
  <c r="H1232" i="1"/>
  <c r="E279" i="9"/>
  <c r="B279" i="9" s="1"/>
  <c r="H1218" i="1"/>
  <c r="C1216" i="1"/>
  <c r="G1216" i="1" s="1"/>
  <c r="D238" i="5"/>
  <c r="C1157" i="1"/>
  <c r="G1157" i="1" s="1"/>
  <c r="H1154" i="1"/>
  <c r="H1148" i="1"/>
  <c r="H1149" i="1"/>
  <c r="C1056" i="1"/>
  <c r="G1056" i="1" s="1"/>
  <c r="H1047" i="1"/>
  <c r="H1048" i="1"/>
  <c r="H1050" i="1"/>
  <c r="D69" i="5"/>
  <c r="C1047" i="1" s="1"/>
  <c r="G1047" i="1" s="1"/>
  <c r="H1033" i="1"/>
  <c r="H1032" i="1"/>
  <c r="H1030" i="1"/>
  <c r="H1031" i="1"/>
  <c r="H1018" i="1"/>
  <c r="H1013" i="1"/>
  <c r="H1014" i="1"/>
  <c r="H1006" i="1"/>
  <c r="H1004" i="1"/>
  <c r="H1003" i="1"/>
  <c r="H1000" i="1"/>
  <c r="H999" i="1"/>
  <c r="H997" i="1"/>
  <c r="H998" i="1"/>
  <c r="D12" i="5"/>
  <c r="C990" i="1" s="1"/>
  <c r="G990" i="1" s="1"/>
  <c r="H996" i="1"/>
  <c r="H990" i="1"/>
  <c r="H991" i="1"/>
  <c r="H993" i="1"/>
  <c r="B274" i="9"/>
  <c r="E22" i="9"/>
  <c r="B22" i="9" s="1"/>
  <c r="C260" i="1"/>
  <c r="G260" i="1" s="1"/>
  <c r="D263" i="4"/>
  <c r="D644" i="4"/>
  <c r="H288" i="1"/>
  <c r="C637" i="1"/>
  <c r="H637" i="1" s="1"/>
  <c r="H255" i="1"/>
  <c r="D252" i="4"/>
  <c r="E68" i="9"/>
  <c r="B68" i="9" s="1"/>
  <c r="D196" i="4"/>
  <c r="H184" i="1"/>
  <c r="H186" i="1"/>
  <c r="E46" i="9"/>
  <c r="B46" i="9" s="1"/>
  <c r="E44" i="9"/>
  <c r="B44" i="9" s="1"/>
  <c r="H179" i="1"/>
  <c r="E42" i="9"/>
  <c r="B42" i="9" s="1"/>
  <c r="H177" i="1"/>
  <c r="H176" i="1"/>
  <c r="H175" i="1"/>
  <c r="H173" i="1"/>
  <c r="H174" i="1"/>
  <c r="H172" i="1"/>
  <c r="H170" i="1"/>
  <c r="H169" i="1"/>
  <c r="H168" i="1"/>
  <c r="H167" i="1"/>
  <c r="H165" i="1"/>
  <c r="H166" i="1"/>
  <c r="H163" i="1"/>
  <c r="C160" i="1"/>
  <c r="G160" i="1" s="1"/>
  <c r="E40" i="9"/>
  <c r="B40" i="9" s="1"/>
  <c r="H160" i="1"/>
  <c r="H161" i="1"/>
  <c r="D163" i="4"/>
  <c r="H155" i="1"/>
  <c r="H157" i="1"/>
  <c r="D152" i="4"/>
  <c r="C148" i="1" s="1"/>
  <c r="G148" i="1" s="1"/>
  <c r="H154" i="1"/>
  <c r="H148" i="1"/>
  <c r="H149" i="1"/>
  <c r="H150" i="1"/>
  <c r="C130" i="1"/>
  <c r="G130" i="1" s="1"/>
  <c r="D133" i="4"/>
  <c r="H130" i="1"/>
  <c r="H131" i="1"/>
  <c r="C124" i="1"/>
  <c r="G124" i="1" s="1"/>
  <c r="C120" i="1"/>
  <c r="G120" i="1" s="1"/>
  <c r="C121" i="1"/>
  <c r="G121" i="1" s="1"/>
  <c r="H73" i="1"/>
  <c r="H70" i="1"/>
  <c r="H71" i="1"/>
  <c r="E30" i="9"/>
  <c r="B30" i="9" s="1"/>
  <c r="C46" i="1"/>
  <c r="G46" i="1" s="1"/>
  <c r="C64" i="1"/>
  <c r="G64" i="1" s="1"/>
  <c r="D1408" i="1"/>
  <c r="G1408" i="1" s="1"/>
  <c r="G1409" i="1"/>
  <c r="G1411" i="1"/>
  <c r="E141" i="6"/>
  <c r="G1436" i="1"/>
  <c r="G1437" i="1"/>
  <c r="G1438" i="1"/>
  <c r="G1439" i="1"/>
  <c r="G302" i="1"/>
  <c r="G304" i="1"/>
  <c r="G306" i="1"/>
  <c r="G308" i="1"/>
  <c r="G310" i="1"/>
  <c r="G312" i="1"/>
  <c r="G314" i="1"/>
  <c r="G316" i="1"/>
  <c r="G318" i="1"/>
  <c r="G320" i="1"/>
  <c r="G322" i="1"/>
  <c r="G324" i="1"/>
  <c r="G326" i="1"/>
  <c r="G328" i="1"/>
  <c r="G330" i="1"/>
  <c r="G332" i="1"/>
  <c r="G334" i="1"/>
  <c r="G336" i="1"/>
  <c r="G338" i="1"/>
  <c r="G340" i="1"/>
  <c r="G342" i="1"/>
  <c r="G344" i="1"/>
  <c r="G346" i="1"/>
  <c r="G348" i="1"/>
  <c r="G350" i="1"/>
  <c r="G352" i="1"/>
  <c r="G354" i="1"/>
  <c r="G356" i="1"/>
  <c r="G358" i="1"/>
  <c r="G360" i="1"/>
  <c r="G362" i="1"/>
  <c r="G364" i="1"/>
  <c r="G366" i="1"/>
  <c r="G368" i="1"/>
  <c r="G370" i="1"/>
  <c r="G372" i="1"/>
  <c r="G374" i="1"/>
  <c r="G376" i="1"/>
  <c r="G378" i="1"/>
  <c r="G380" i="1"/>
  <c r="G382" i="1"/>
  <c r="G384" i="1"/>
  <c r="G386" i="1"/>
  <c r="G388" i="1"/>
  <c r="G390" i="1"/>
  <c r="G392" i="1"/>
  <c r="G394" i="1"/>
  <c r="G396" i="1"/>
  <c r="G398" i="1"/>
  <c r="G400" i="1"/>
  <c r="G405" i="1"/>
  <c r="G411" i="1"/>
  <c r="G413" i="1"/>
  <c r="G415" i="1"/>
  <c r="G417" i="1"/>
  <c r="G419"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H301" i="1"/>
  <c r="G301" i="1"/>
  <c r="G303" i="1"/>
  <c r="G305" i="1"/>
  <c r="G307" i="1"/>
  <c r="G309" i="1"/>
  <c r="G311" i="1"/>
  <c r="G313" i="1"/>
  <c r="G315" i="1"/>
  <c r="G317" i="1"/>
  <c r="G319" i="1"/>
  <c r="G321" i="1"/>
  <c r="G323" i="1"/>
  <c r="G325" i="1"/>
  <c r="G327" i="1"/>
  <c r="G329" i="1"/>
  <c r="G331" i="1"/>
  <c r="G333" i="1"/>
  <c r="G335" i="1"/>
  <c r="G337" i="1"/>
  <c r="G339" i="1"/>
  <c r="G341" i="1"/>
  <c r="G343"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4" i="1"/>
  <c r="G406" i="1"/>
  <c r="G412" i="1"/>
  <c r="G414"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H490"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H970" i="1"/>
  <c r="G970" i="1"/>
  <c r="G971" i="1"/>
  <c r="G972" i="1"/>
  <c r="G973" i="1"/>
  <c r="G974" i="1"/>
  <c r="G975" i="1"/>
  <c r="G976" i="1"/>
  <c r="G977" i="1"/>
  <c r="G978" i="1"/>
  <c r="G979" i="1"/>
  <c r="G980" i="1"/>
  <c r="G981" i="1"/>
  <c r="G982" i="1"/>
  <c r="G983" i="1"/>
  <c r="G1298" i="1"/>
  <c r="G1299"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6" i="1"/>
  <c r="H1437" i="1"/>
  <c r="H1438" i="1"/>
  <c r="H1439" i="1"/>
  <c r="J1439" i="1"/>
  <c r="H1440" i="1"/>
  <c r="I1440" i="1" s="1"/>
  <c r="J1440" i="1"/>
  <c r="H1441" i="1"/>
  <c r="I1441" i="1" s="1"/>
  <c r="J1441" i="1"/>
  <c r="H1442" i="1"/>
  <c r="I1442" i="1" s="1"/>
  <c r="J1442" i="1"/>
  <c r="H1443" i="1"/>
  <c r="I1443" i="1" s="1"/>
  <c r="J1443" i="1"/>
  <c r="H1444" i="1"/>
  <c r="I1444" i="1" s="1"/>
  <c r="J1444" i="1"/>
  <c r="H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H1480" i="1"/>
  <c r="H1482" i="1"/>
  <c r="H1484" i="1"/>
  <c r="H1486" i="1"/>
  <c r="G1487" i="1"/>
  <c r="H1488" i="1"/>
  <c r="H1490" i="1"/>
  <c r="G1491" i="1"/>
  <c r="H1492" i="1"/>
  <c r="H1494" i="1"/>
  <c r="H1496" i="1"/>
  <c r="H1498" i="1"/>
  <c r="H1500" i="1"/>
  <c r="H1502" i="1"/>
  <c r="H1504" i="1"/>
  <c r="H1506" i="1"/>
  <c r="H1508" i="1"/>
  <c r="H1510" i="1"/>
  <c r="H1512" i="1"/>
  <c r="H1514" i="1"/>
  <c r="H1516" i="1"/>
  <c r="H1520" i="1"/>
  <c r="H1522"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F107" i="4"/>
  <c r="F125" i="4"/>
  <c r="G20" i="9"/>
  <c r="F152" i="4"/>
  <c r="F153" i="4"/>
  <c r="F299" i="4"/>
  <c r="D298" i="4"/>
  <c r="E408" i="4"/>
  <c r="D403" i="1" s="1"/>
  <c r="F420" i="4"/>
  <c r="D635" i="4"/>
  <c r="D636" i="4"/>
  <c r="F528" i="4"/>
  <c r="E636" i="4"/>
  <c r="D630" i="1" s="1"/>
  <c r="G1445" i="1"/>
  <c r="H1446" i="1"/>
  <c r="H1447" i="1"/>
  <c r="H1448" i="1"/>
  <c r="H1449" i="1"/>
  <c r="H1450" i="1"/>
  <c r="H1451" i="1"/>
  <c r="H1452" i="1"/>
  <c r="H1455" i="1"/>
  <c r="H1456" i="1"/>
  <c r="H1457" i="1"/>
  <c r="H1458" i="1"/>
  <c r="H1459" i="1"/>
  <c r="H1460" i="1"/>
  <c r="H1462" i="1"/>
  <c r="H1463" i="1"/>
  <c r="H1464" i="1"/>
  <c r="H1465" i="1"/>
  <c r="H1466" i="1"/>
  <c r="H1467" i="1"/>
  <c r="H1468" i="1"/>
  <c r="H1471" i="1"/>
  <c r="H1472" i="1"/>
  <c r="H1473" i="1"/>
  <c r="H1474" i="1"/>
  <c r="H1476" i="1"/>
  <c r="H1477" i="1"/>
  <c r="H1478" i="1"/>
  <c r="H1479" i="1"/>
  <c r="G1480" i="1"/>
  <c r="F7" i="4"/>
  <c r="F45" i="4"/>
  <c r="F51" i="4"/>
  <c r="F83" i="4"/>
  <c r="D151" i="4"/>
  <c r="F351" i="4"/>
  <c r="D350" i="4"/>
  <c r="G289" i="9"/>
  <c r="E289" i="9" s="1"/>
  <c r="B289" i="9" s="1"/>
  <c r="F177" i="5"/>
  <c r="D176" i="5"/>
  <c r="F114" i="6"/>
  <c r="H27" i="3"/>
  <c r="D42" i="8"/>
  <c r="F197" i="4"/>
  <c r="F225" i="4"/>
  <c r="F253" i="4"/>
  <c r="F300" i="4"/>
  <c r="F312" i="4"/>
  <c r="F352" i="4"/>
  <c r="F364" i="4"/>
  <c r="F416" i="4"/>
  <c r="F421" i="4"/>
  <c r="F473" i="4"/>
  <c r="F485" i="4"/>
  <c r="F529" i="4"/>
  <c r="F581" i="4"/>
  <c r="F603" i="4"/>
  <c r="F13" i="5"/>
  <c r="F69" i="5"/>
  <c r="F79" i="5"/>
  <c r="F119" i="5"/>
  <c r="F135" i="5"/>
  <c r="F149" i="5"/>
  <c r="F180" i="5"/>
  <c r="E291" i="9"/>
  <c r="B291" i="9" s="1"/>
  <c r="F190" i="5"/>
  <c r="E292" i="9"/>
  <c r="B292" i="9" s="1"/>
  <c r="F206" i="5"/>
  <c r="F246" i="5"/>
  <c r="F5" i="6"/>
  <c r="F115" i="6"/>
  <c r="D141" i="6"/>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H164" i="9"/>
  <c r="M212" i="9"/>
  <c r="G191" i="9"/>
  <c r="E191" i="9" s="1"/>
  <c r="B191"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164" i="9"/>
  <c r="E164" i="9" s="1"/>
  <c r="B164" i="9" s="1"/>
  <c r="G162" i="9"/>
  <c r="E162" i="9" s="1"/>
  <c r="B162" i="9" s="1"/>
  <c r="G160" i="9"/>
  <c r="E160" i="9" s="1"/>
  <c r="B160"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3" i="9"/>
  <c r="E163" i="9" s="1"/>
  <c r="B163" i="9" s="1"/>
  <c r="G161" i="9"/>
  <c r="E161" i="9" s="1"/>
  <c r="B161" i="9" s="1"/>
  <c r="I10" i="9"/>
  <c r="F417" i="4"/>
  <c r="E87" i="5"/>
  <c r="D1065" i="1" s="1"/>
  <c r="H1065" i="1" s="1"/>
  <c r="E286" i="9"/>
  <c r="B286" i="9" s="1"/>
  <c r="F88" i="5"/>
  <c r="D146" i="5"/>
  <c r="E176" i="5"/>
  <c r="G297" i="9"/>
  <c r="E297" i="9" s="1"/>
  <c r="B290" i="9"/>
  <c r="B273" i="9"/>
  <c r="B281" i="9"/>
  <c r="B228" i="9"/>
  <c r="B230" i="9"/>
  <c r="B232" i="9"/>
  <c r="B234" i="9"/>
  <c r="B236" i="9"/>
  <c r="B238" i="9"/>
  <c r="B240" i="9"/>
  <c r="B242" i="9"/>
  <c r="B244" i="9"/>
  <c r="B246" i="9"/>
  <c r="B248" i="9"/>
  <c r="B250" i="9"/>
  <c r="B252" i="9"/>
  <c r="B254" i="9"/>
  <c r="B256" i="9"/>
  <c r="B258" i="9"/>
  <c r="B260" i="9"/>
  <c r="B262" i="9"/>
  <c r="B264" i="9"/>
  <c r="B266" i="9"/>
  <c r="B268" i="9"/>
  <c r="B270" i="9"/>
  <c r="H1524" i="1" l="1"/>
  <c r="H1525" i="1"/>
  <c r="G1525" i="1"/>
  <c r="C1518" i="1"/>
  <c r="I35" i="3"/>
  <c r="G1483" i="1"/>
  <c r="H206" i="1"/>
  <c r="E151" i="4"/>
  <c r="F124" i="4"/>
  <c r="I16" i="3"/>
  <c r="E412" i="4"/>
  <c r="E639" i="4" s="1"/>
  <c r="I20" i="3"/>
  <c r="D985" i="1"/>
  <c r="F258" i="5"/>
  <c r="C1235" i="1"/>
  <c r="H1216" i="1"/>
  <c r="D237" i="5"/>
  <c r="C1215" i="1"/>
  <c r="F238" i="5"/>
  <c r="H1157" i="1"/>
  <c r="H1056" i="1"/>
  <c r="D7" i="5"/>
  <c r="F7" i="5" s="1"/>
  <c r="F12" i="5"/>
  <c r="F263" i="4"/>
  <c r="C259" i="1"/>
  <c r="H260" i="1"/>
  <c r="F644" i="4"/>
  <c r="C638" i="1"/>
  <c r="F252" i="4"/>
  <c r="C248" i="1"/>
  <c r="F196" i="4"/>
  <c r="C192" i="1"/>
  <c r="F163" i="4"/>
  <c r="C159" i="1"/>
  <c r="H20" i="9"/>
  <c r="E20" i="9" s="1"/>
  <c r="B20" i="9" s="1"/>
  <c r="F133" i="4"/>
  <c r="C129" i="1"/>
  <c r="D6" i="4"/>
  <c r="H124" i="1"/>
  <c r="H120" i="1"/>
  <c r="H121" i="1"/>
  <c r="H16" i="3"/>
  <c r="H46" i="1"/>
  <c r="H64" i="1"/>
  <c r="H1408" i="1"/>
  <c r="D1435" i="1"/>
  <c r="I28" i="3"/>
  <c r="G299" i="9"/>
  <c r="E299" i="9" s="1"/>
  <c r="B299" i="9" s="1"/>
  <c r="I1439" i="1"/>
  <c r="E175" i="5"/>
  <c r="D1152" i="1" s="1"/>
  <c r="I22" i="3"/>
  <c r="D1153" i="1"/>
  <c r="E165" i="9"/>
  <c r="B165" i="9" s="1"/>
  <c r="F212" i="9"/>
  <c r="E298" i="9"/>
  <c r="K1432" i="9"/>
  <c r="G295" i="9"/>
  <c r="E295" i="9" s="1"/>
  <c r="B295" i="9" s="1"/>
  <c r="C1517" i="1"/>
  <c r="I34" i="3"/>
  <c r="D175" i="5"/>
  <c r="H22" i="3"/>
  <c r="F176" i="5"/>
  <c r="C1153" i="1"/>
  <c r="D408" i="4"/>
  <c r="F350" i="4"/>
  <c r="C345" i="1"/>
  <c r="H17" i="3"/>
  <c r="D289" i="4"/>
  <c r="C147" i="1"/>
  <c r="E68" i="5"/>
  <c r="H20" i="3"/>
  <c r="F636" i="4"/>
  <c r="C630" i="1"/>
  <c r="D407" i="4"/>
  <c r="F298" i="4"/>
  <c r="C293" i="1"/>
  <c r="D412" i="4"/>
  <c r="I1479" i="1"/>
  <c r="I1477" i="1"/>
  <c r="I1473" i="1"/>
  <c r="I1471" i="1"/>
  <c r="I1467" i="1"/>
  <c r="I1465" i="1"/>
  <c r="I1463" i="1"/>
  <c r="I1459" i="1"/>
  <c r="I1457" i="1"/>
  <c r="I1455" i="1"/>
  <c r="I1451" i="1"/>
  <c r="I1449" i="1"/>
  <c r="I1447" i="1"/>
  <c r="B297" i="9"/>
  <c r="E296" i="9"/>
  <c r="I10" i="3" s="1"/>
  <c r="F146" i="5"/>
  <c r="C1124" i="1"/>
  <c r="H28" i="3"/>
  <c r="F141" i="6"/>
  <c r="C1435" i="1"/>
  <c r="G294" i="9"/>
  <c r="E294" i="9" s="1"/>
  <c r="D68" i="5"/>
  <c r="F635" i="4"/>
  <c r="C629" i="1"/>
  <c r="I1478" i="1"/>
  <c r="I1476" i="1"/>
  <c r="I1474" i="1"/>
  <c r="I1472" i="1"/>
  <c r="I1468" i="1"/>
  <c r="I1466" i="1"/>
  <c r="I1464" i="1"/>
  <c r="I1462" i="1"/>
  <c r="I1460" i="1"/>
  <c r="I1458" i="1"/>
  <c r="I1456" i="1"/>
  <c r="I1452" i="1"/>
  <c r="I1450" i="1"/>
  <c r="I1448" i="1"/>
  <c r="I1446" i="1"/>
  <c r="G1065" i="1"/>
  <c r="G1518" i="1" l="1"/>
  <c r="H1518" i="1"/>
  <c r="E289" i="4"/>
  <c r="I17" i="3"/>
  <c r="D147" i="1"/>
  <c r="G147" i="1" s="1"/>
  <c r="F151" i="4"/>
  <c r="D407" i="1"/>
  <c r="G1235" i="1"/>
  <c r="H1235" i="1"/>
  <c r="C1214" i="1"/>
  <c r="F237" i="5"/>
  <c r="H23" i="3"/>
  <c r="G1215" i="1"/>
  <c r="H1215" i="1"/>
  <c r="C985" i="1"/>
  <c r="H985" i="1" s="1"/>
  <c r="G259" i="1"/>
  <c r="H259" i="1"/>
  <c r="H638" i="1"/>
  <c r="G638" i="1"/>
  <c r="G248" i="1"/>
  <c r="H248" i="1"/>
  <c r="G192" i="1"/>
  <c r="H192" i="1"/>
  <c r="G159" i="1"/>
  <c r="H159" i="1"/>
  <c r="E19" i="9"/>
  <c r="G129" i="1"/>
  <c r="H129" i="1"/>
  <c r="C2" i="1"/>
  <c r="F6" i="4"/>
  <c r="H629" i="1"/>
  <c r="G629" i="1"/>
  <c r="F68" i="5"/>
  <c r="H21" i="3"/>
  <c r="C1046" i="1"/>
  <c r="G1435" i="1"/>
  <c r="H1435" i="1"/>
  <c r="H9" i="3"/>
  <c r="H1124" i="1"/>
  <c r="G1124" i="1"/>
  <c r="D633" i="1"/>
  <c r="D639" i="4"/>
  <c r="F412" i="4"/>
  <c r="C407" i="1"/>
  <c r="H630" i="1"/>
  <c r="G630" i="1"/>
  <c r="I21" i="3"/>
  <c r="D1046" i="1"/>
  <c r="E6" i="5"/>
  <c r="H345" i="1"/>
  <c r="G345" i="1"/>
  <c r="F408" i="4"/>
  <c r="C403" i="1"/>
  <c r="F175" i="5"/>
  <c r="C1152" i="1"/>
  <c r="H1517" i="1"/>
  <c r="G1517" i="1"/>
  <c r="H11" i="3"/>
  <c r="B294" i="9"/>
  <c r="E293" i="9"/>
  <c r="G293" i="1"/>
  <c r="H293" i="1"/>
  <c r="F407" i="4"/>
  <c r="C402" i="1"/>
  <c r="D6" i="5"/>
  <c r="D413" i="4"/>
  <c r="D414" i="4" s="1"/>
  <c r="D291" i="4"/>
  <c r="C285" i="1"/>
  <c r="D290" i="4"/>
  <c r="H1153" i="1"/>
  <c r="G1153" i="1"/>
  <c r="B212" i="9"/>
  <c r="H147" i="1" l="1"/>
  <c r="D285" i="1"/>
  <c r="H285" i="1" s="1"/>
  <c r="E413" i="4"/>
  <c r="E291" i="4"/>
  <c r="D287" i="1" s="1"/>
  <c r="E290" i="4"/>
  <c r="D286" i="1" s="1"/>
  <c r="F289" i="4"/>
  <c r="G1214" i="1"/>
  <c r="H1214" i="1"/>
  <c r="G985" i="1"/>
  <c r="H2" i="1"/>
  <c r="G2" i="1"/>
  <c r="C409" i="1"/>
  <c r="F291" i="4"/>
  <c r="C287" i="1"/>
  <c r="N3" i="9"/>
  <c r="I11" i="3"/>
  <c r="H407" i="1"/>
  <c r="G407" i="1"/>
  <c r="K3" i="9"/>
  <c r="I9" i="3"/>
  <c r="H402" i="1"/>
  <c r="G402" i="1"/>
  <c r="F290" i="4"/>
  <c r="C286" i="1"/>
  <c r="D640" i="4"/>
  <c r="D415" i="4"/>
  <c r="F413" i="4"/>
  <c r="C408" i="1"/>
  <c r="G282" i="9"/>
  <c r="E282" i="9" s="1"/>
  <c r="B282" i="9" s="1"/>
  <c r="G276" i="9"/>
  <c r="F6" i="5"/>
  <c r="C984" i="1"/>
  <c r="H1152" i="1"/>
  <c r="G1152" i="1"/>
  <c r="H403" i="1"/>
  <c r="G403" i="1"/>
  <c r="H276" i="9"/>
  <c r="D984" i="1"/>
  <c r="D641" i="4"/>
  <c r="F639" i="4"/>
  <c r="C633" i="1"/>
  <c r="H1046" i="1"/>
  <c r="G1046" i="1"/>
  <c r="G285" i="1" l="1"/>
  <c r="E415" i="4"/>
  <c r="D410" i="1" s="1"/>
  <c r="E640" i="4"/>
  <c r="F640" i="4" s="1"/>
  <c r="D408" i="1"/>
  <c r="G408" i="1" s="1"/>
  <c r="E414" i="4"/>
  <c r="C635" i="1"/>
  <c r="H8" i="3"/>
  <c r="H984" i="1"/>
  <c r="G984" i="1"/>
  <c r="E276" i="9"/>
  <c r="F415" i="4"/>
  <c r="C410" i="1"/>
  <c r="G286" i="1"/>
  <c r="H286" i="1"/>
  <c r="G287" i="1"/>
  <c r="H287" i="1"/>
  <c r="H633" i="1"/>
  <c r="G633" i="1"/>
  <c r="D642" i="4"/>
  <c r="C634" i="1"/>
  <c r="H408" i="1" l="1"/>
  <c r="D409" i="1"/>
  <c r="F414" i="4"/>
  <c r="E641" i="4"/>
  <c r="D634" i="1"/>
  <c r="H634" i="1" s="1"/>
  <c r="E642" i="4"/>
  <c r="M3" i="9"/>
  <c r="D646" i="4"/>
  <c r="F642" i="4"/>
  <c r="C636" i="1"/>
  <c r="H410" i="1"/>
  <c r="G410" i="1"/>
  <c r="B276" i="9"/>
  <c r="E275" i="9"/>
  <c r="I8" i="3" s="1"/>
  <c r="D645" i="4"/>
  <c r="G634" i="1" l="1"/>
  <c r="D636" i="1"/>
  <c r="G636" i="1" s="1"/>
  <c r="E646" i="4"/>
  <c r="E645" i="4"/>
  <c r="D635" i="1"/>
  <c r="F641" i="4"/>
  <c r="G409" i="1"/>
  <c r="H409" i="1"/>
  <c r="H18" i="3"/>
  <c r="F645" i="4"/>
  <c r="C639" i="1"/>
  <c r="H636" i="1"/>
  <c r="F646" i="4"/>
  <c r="H19" i="3"/>
  <c r="C640" i="1"/>
  <c r="D639" i="1" l="1"/>
  <c r="H639" i="1" s="1"/>
  <c r="I18" i="3"/>
  <c r="H635" i="1"/>
  <c r="G635" i="1"/>
  <c r="I19" i="3"/>
  <c r="D640" i="1"/>
  <c r="H640" i="1" s="1"/>
  <c r="G639" i="1" l="1"/>
  <c r="H7" i="3"/>
  <c r="J3" i="9" s="1"/>
  <c r="M272" i="9" s="1"/>
  <c r="G640" i="1"/>
  <c r="I7" i="3"/>
  <c r="J8" i="9" l="1"/>
  <c r="J6" i="9"/>
  <c r="K10" i="9"/>
  <c r="G15" i="9"/>
  <c r="G17" i="9"/>
  <c r="J9" i="9"/>
  <c r="K13" i="9"/>
  <c r="J13" i="9"/>
  <c r="K11" i="9"/>
  <c r="G18" i="9"/>
  <c r="M16" i="9"/>
  <c r="J17" i="9"/>
  <c r="K5" i="9"/>
  <c r="I11" i="9"/>
  <c r="H17" i="9"/>
  <c r="I8" i="9"/>
  <c r="J5" i="9"/>
  <c r="I9" i="9"/>
  <c r="H15" i="9"/>
  <c r="G16" i="9"/>
  <c r="H18" i="9"/>
  <c r="I12" i="9"/>
  <c r="J7" i="9"/>
  <c r="K12" i="9"/>
  <c r="I6" i="9"/>
  <c r="I7" i="9"/>
  <c r="K9" i="9"/>
  <c r="J12" i="9"/>
  <c r="L15" i="9"/>
  <c r="H16" i="9"/>
  <c r="J11" i="9"/>
  <c r="K6" i="9"/>
  <c r="K8" i="9"/>
  <c r="I5" i="9"/>
  <c r="K7" i="9"/>
  <c r="J10" i="9"/>
  <c r="I13" i="9"/>
  <c r="L16" i="9"/>
  <c r="M15" i="9"/>
  <c r="I17" i="9"/>
  <c r="L272" i="9"/>
  <c r="F272" i="9" s="1"/>
  <c r="F19" i="9" s="1"/>
  <c r="E16" i="9"/>
  <c r="E15" i="9" l="1"/>
  <c r="E10" i="9"/>
  <c r="B10" i="9" s="1"/>
  <c r="B272" i="9"/>
  <c r="E9" i="9"/>
  <c r="B9" i="9" s="1"/>
  <c r="E13" i="9"/>
  <c r="B13" i="9" s="1"/>
  <c r="E8" i="9"/>
  <c r="B8" i="9" s="1"/>
  <c r="E11" i="9"/>
  <c r="B11" i="9" s="1"/>
  <c r="E6" i="9"/>
  <c r="B6" i="9" s="1"/>
  <c r="E18" i="9"/>
  <c r="B18" i="9" s="1"/>
  <c r="E5" i="9"/>
  <c r="B5" i="9" s="1"/>
  <c r="E17" i="9"/>
  <c r="B17" i="9" s="1"/>
  <c r="F16" i="9"/>
  <c r="E7" i="9"/>
  <c r="B7" i="9" s="1"/>
  <c r="F15" i="9"/>
  <c r="F14" i="9" s="1"/>
  <c r="F3" i="9" s="1"/>
  <c r="E12" i="9"/>
  <c r="B12" i="9" s="1"/>
  <c r="B16" i="9"/>
  <c r="E14" i="9"/>
  <c r="B15" i="9" l="1"/>
  <c r="E4" i="9"/>
  <c r="E3" i="9" s="1"/>
</calcChain>
</file>

<file path=xl/sharedStrings.xml><?xml version="1.0" encoding="utf-8"?>
<sst xmlns="http://schemas.openxmlformats.org/spreadsheetml/2006/main" count="4314" uniqueCount="3394">
  <si>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</si>
  <si>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</si>
  <si>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</si>
  <si>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</si>
  <si>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</si>
  <si>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</si>
  <si>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</si>
  <si>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</si>
  <si>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</si>
  <si>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</si>
  <si>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</si>
  <si>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</si>
  <si>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</si>
  <si>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</si>
  <si>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</si>
  <si>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</si>
  <si>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</si>
  <si>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</si>
  <si>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</si>
  <si>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</si>
  <si>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</si>
  <si>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</si>
  <si>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</si>
  <si>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</si>
  <si>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</si>
  <si>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</si>
  <si>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</si>
  <si>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</si>
  <si>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</si>
  <si>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</si>
  <si>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</si>
  <si>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MILAN SEKULIĆ, LOVINAC</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</si>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</sst>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3505452</v>
      </c>
      <c r="D2" s="6">
        <f>'PR-RAS'!E6</f>
        <v>3362790.54</v>
      </c>
      <c r="E2" s="6">
        <v>0</v>
      </c>
      <c r="F2" s="6">
        <v>0</v>
      </c>
      <c r="G2" s="7">
        <f t="shared" ref="G2:G264" si="0">(B2/1000)*(C2*1+D2*2)</f>
        <v>10231.033080000001</v>
      </c>
      <c r="H2" s="7">
        <f t="shared" ref="H2:H264"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2706413</v>
      </c>
      <c r="D46" s="1">
        <f>'PR-RAS'!E50</f>
        <v>2670687.63</v>
      </c>
      <c r="E46" s="1">
        <v>0</v>
      </c>
      <c r="F46" s="1">
        <v>0</v>
      </c>
      <c r="G46" s="2">
        <f t="shared" si="0"/>
        <v>362150.47169999999</v>
      </c>
      <c r="H46" s="2">
        <f t="shared" si="1"/>
        <v>0.37000000011175871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2542467</v>
      </c>
      <c r="D64" s="1">
        <f>'PR-RAS'!E68</f>
        <v>2647577.5299999998</v>
      </c>
      <c r="E64" s="1">
        <v>0</v>
      </c>
      <c r="F64" s="1">
        <v>0</v>
      </c>
      <c r="G64" s="2">
        <f t="shared" si="0"/>
        <v>493770.18977999996</v>
      </c>
      <c r="H64" s="2">
        <f t="shared" si="1"/>
        <v>0.47000000020489097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2523415</v>
      </c>
      <c r="D65" s="1">
        <f>'PR-RAS'!E69</f>
        <v>2636948.11</v>
      </c>
      <c r="E65" s="1">
        <v>0</v>
      </c>
      <c r="F65" s="1">
        <v>0</v>
      </c>
      <c r="G65" s="2">
        <f t="shared" si="0"/>
        <v>499027.91807999997</v>
      </c>
      <c r="H65" s="2">
        <f t="shared" si="1"/>
        <v>0.10999999986961484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19052</v>
      </c>
      <c r="D66" s="1">
        <f>'PR-RAS'!E70</f>
        <v>10629.42</v>
      </c>
      <c r="E66" s="1">
        <v>0</v>
      </c>
      <c r="F66" s="1">
        <v>0</v>
      </c>
      <c r="G66" s="2">
        <f t="shared" si="0"/>
        <v>2620.2046</v>
      </c>
      <c r="H66" s="2">
        <f t="shared" si="1"/>
        <v>0.42000000000007276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142739</v>
      </c>
      <c r="D70" s="1">
        <f>'PR-RAS'!E74</f>
        <v>14.4</v>
      </c>
      <c r="E70" s="1">
        <v>0</v>
      </c>
      <c r="F70" s="1">
        <v>0</v>
      </c>
      <c r="G70" s="2">
        <f t="shared" si="0"/>
        <v>9850.9781999999996</v>
      </c>
      <c r="H70" s="2">
        <f t="shared" si="1"/>
        <v>0.40000000000000036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142739</v>
      </c>
      <c r="D71" s="1">
        <f>'PR-RAS'!E75</f>
        <v>14.4</v>
      </c>
      <c r="E71" s="1">
        <v>0</v>
      </c>
      <c r="F71" s="1">
        <v>0</v>
      </c>
      <c r="G71" s="2">
        <f t="shared" si="0"/>
        <v>9993.746000000001</v>
      </c>
      <c r="H71" s="2">
        <f t="shared" si="1"/>
        <v>0.40000000000000036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21207</v>
      </c>
      <c r="D73" s="1">
        <f>'PR-RAS'!E77</f>
        <v>23095.7</v>
      </c>
      <c r="E73" s="1">
        <v>0</v>
      </c>
      <c r="F73" s="1">
        <v>0</v>
      </c>
      <c r="G73" s="2">
        <f t="shared" si="0"/>
        <v>4852.6847999999991</v>
      </c>
      <c r="H73" s="2">
        <f t="shared" si="1"/>
        <v>0.2999999999992724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21207</v>
      </c>
      <c r="D76" s="1">
        <f>'PR-RAS'!E80</f>
        <v>23095.7</v>
      </c>
      <c r="E76" s="1">
        <v>0</v>
      </c>
      <c r="F76" s="1">
        <v>0</v>
      </c>
      <c r="G76" s="2">
        <f t="shared" si="0"/>
        <v>5054.8799999999992</v>
      </c>
      <c r="H76" s="2">
        <f t="shared" si="1"/>
        <v>0.2999999999992724</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0.44</v>
      </c>
      <c r="E78" s="1">
        <v>0</v>
      </c>
      <c r="F78" s="1">
        <v>0</v>
      </c>
      <c r="G78" s="2">
        <f t="shared" si="0"/>
        <v>6.7760000000000001E-2</v>
      </c>
      <c r="H78" s="2">
        <f t="shared" si="1"/>
        <v>0.44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0.44</v>
      </c>
      <c r="E79" s="1">
        <v>0</v>
      </c>
      <c r="F79" s="1">
        <v>0</v>
      </c>
      <c r="G79" s="2">
        <f t="shared" si="0"/>
        <v>6.8640000000000007E-2</v>
      </c>
      <c r="H79" s="2">
        <f t="shared" si="1"/>
        <v>0.44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0.44</v>
      </c>
      <c r="E81" s="1">
        <v>0</v>
      </c>
      <c r="F81" s="1">
        <v>0</v>
      </c>
      <c r="G81" s="2">
        <f t="shared" si="0"/>
        <v>7.0400000000000004E-2</v>
      </c>
      <c r="H81" s="2">
        <f t="shared" si="1"/>
        <v>0.44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2525</v>
      </c>
      <c r="E102" s="1">
        <v>0</v>
      </c>
      <c r="F102" s="1">
        <v>0</v>
      </c>
      <c r="G102" s="2">
        <f t="shared" si="0"/>
        <v>510.05</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2525</v>
      </c>
      <c r="E108" s="1">
        <v>0</v>
      </c>
      <c r="F108" s="1">
        <v>0</v>
      </c>
      <c r="G108" s="2">
        <f t="shared" si="0"/>
        <v>540.35</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2525</v>
      </c>
      <c r="E113" s="1">
        <v>0</v>
      </c>
      <c r="F113" s="1">
        <v>0</v>
      </c>
      <c r="G113" s="2">
        <f t="shared" si="0"/>
        <v>565.6</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25620</v>
      </c>
      <c r="D120" s="1">
        <f>'PR-RAS'!E124</f>
        <v>58399.24</v>
      </c>
      <c r="E120" s="1">
        <v>0</v>
      </c>
      <c r="F120" s="1">
        <v>0</v>
      </c>
      <c r="G120" s="2">
        <f t="shared" si="0"/>
        <v>16947.799119999996</v>
      </c>
      <c r="H120" s="2">
        <f t="shared" si="1"/>
        <v>0.23999999999796273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200</v>
      </c>
      <c r="D121" s="1">
        <f>'PR-RAS'!E125</f>
        <v>1400</v>
      </c>
      <c r="E121" s="1">
        <v>0</v>
      </c>
      <c r="F121" s="1">
        <v>0</v>
      </c>
      <c r="G121" s="2">
        <f t="shared" si="0"/>
        <v>360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200</v>
      </c>
      <c r="D122" s="1">
        <f>'PR-RAS'!E126</f>
        <v>1400</v>
      </c>
      <c r="E122" s="1">
        <v>0</v>
      </c>
      <c r="F122" s="1">
        <v>0</v>
      </c>
      <c r="G122" s="2">
        <f t="shared" si="0"/>
        <v>363</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25420</v>
      </c>
      <c r="D124" s="1">
        <f>'PR-RAS'!E128</f>
        <v>56999.24</v>
      </c>
      <c r="E124" s="1">
        <v>0</v>
      </c>
      <c r="F124" s="1">
        <v>0</v>
      </c>
      <c r="G124" s="2">
        <f t="shared" si="0"/>
        <v>17148.473039999997</v>
      </c>
      <c r="H124" s="2">
        <f t="shared" si="1"/>
        <v>0.23999999999796273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25420</v>
      </c>
      <c r="D125" s="1">
        <f>'PR-RAS'!E129</f>
        <v>50999.24</v>
      </c>
      <c r="E125" s="1">
        <v>0</v>
      </c>
      <c r="F125" s="1">
        <v>0</v>
      </c>
      <c r="G125" s="2">
        <f t="shared" si="0"/>
        <v>15799.891519999999</v>
      </c>
      <c r="H125" s="2">
        <f t="shared" si="1"/>
        <v>0.23999999999796273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6000</v>
      </c>
      <c r="E126" s="1">
        <v>0</v>
      </c>
      <c r="F126" s="1">
        <v>0</v>
      </c>
      <c r="G126" s="2">
        <f t="shared" si="0"/>
        <v>1500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773419</v>
      </c>
      <c r="D129" s="1">
        <f>'PR-RAS'!E133</f>
        <v>631178.23</v>
      </c>
      <c r="E129" s="1">
        <v>0</v>
      </c>
      <c r="F129" s="1">
        <v>0</v>
      </c>
      <c r="G129" s="2">
        <f t="shared" si="0"/>
        <v>260579.25888000001</v>
      </c>
      <c r="H129" s="2">
        <f t="shared" si="1"/>
        <v>0.22999999998137355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773419</v>
      </c>
      <c r="D130" s="1">
        <f>'PR-RAS'!E134</f>
        <v>631178.23</v>
      </c>
      <c r="E130" s="1">
        <v>0</v>
      </c>
      <c r="F130" s="1">
        <v>0</v>
      </c>
      <c r="G130" s="2">
        <f t="shared" si="0"/>
        <v>262615.03434000001</v>
      </c>
      <c r="H130" s="2">
        <f t="shared" si="1"/>
        <v>0.22999999998137355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511792</v>
      </c>
      <c r="D131" s="1">
        <f>'PR-RAS'!E135</f>
        <v>631178.23</v>
      </c>
      <c r="E131" s="1">
        <v>0</v>
      </c>
      <c r="F131" s="1">
        <v>0</v>
      </c>
      <c r="G131" s="2">
        <f t="shared" si="0"/>
        <v>230639.29980000001</v>
      </c>
      <c r="H131" s="2">
        <f t="shared" si="1"/>
        <v>0.22999999998137355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261627</v>
      </c>
      <c r="D132" s="1">
        <f>'PR-RAS'!E136</f>
        <v>0</v>
      </c>
      <c r="E132" s="1">
        <v>0</v>
      </c>
      <c r="F132" s="1">
        <v>0</v>
      </c>
      <c r="G132" s="2">
        <f t="shared" si="0"/>
        <v>34273.137000000002</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3152995</v>
      </c>
      <c r="D147" s="1">
        <f>'PR-RAS'!E151</f>
        <v>3398502.29</v>
      </c>
      <c r="E147" s="1">
        <v>0</v>
      </c>
      <c r="F147" s="1">
        <v>0</v>
      </c>
      <c r="G147" s="2">
        <f t="shared" si="0"/>
        <v>1452699.9386799999</v>
      </c>
      <c r="H147" s="2">
        <f t="shared" si="1"/>
        <v>0.2900000000372529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2353971</v>
      </c>
      <c r="D148" s="1">
        <f>'PR-RAS'!E152</f>
        <v>2403410.41</v>
      </c>
      <c r="E148" s="1">
        <v>0</v>
      </c>
      <c r="F148" s="1">
        <v>0</v>
      </c>
      <c r="G148" s="2">
        <f t="shared" si="0"/>
        <v>1052636.39754</v>
      </c>
      <c r="H148" s="2">
        <f t="shared" si="1"/>
        <v>0.41000000014901161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1944359</v>
      </c>
      <c r="D149" s="1">
        <f>'PR-RAS'!E153</f>
        <v>1990204.45</v>
      </c>
      <c r="E149" s="1">
        <v>0</v>
      </c>
      <c r="F149" s="1">
        <v>0</v>
      </c>
      <c r="G149" s="2">
        <f t="shared" si="0"/>
        <v>876865.64919999999</v>
      </c>
      <c r="H149" s="2">
        <f t="shared" si="1"/>
        <v>0.44999999995343387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1944359</v>
      </c>
      <c r="D150" s="1">
        <f>'PR-RAS'!E154</f>
        <v>1990204.45</v>
      </c>
      <c r="E150" s="1">
        <v>0</v>
      </c>
      <c r="F150" s="1">
        <v>0</v>
      </c>
      <c r="G150" s="2">
        <f t="shared" si="0"/>
        <v>882790.41709999996</v>
      </c>
      <c r="H150" s="2">
        <f t="shared" si="1"/>
        <v>0.44999999995343387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88967</v>
      </c>
      <c r="D154" s="1">
        <f>'PR-RAS'!E158</f>
        <v>84535.34</v>
      </c>
      <c r="E154" s="1">
        <v>0</v>
      </c>
      <c r="F154" s="1">
        <v>0</v>
      </c>
      <c r="G154" s="2">
        <f t="shared" si="0"/>
        <v>39479.765039999998</v>
      </c>
      <c r="H154" s="2">
        <f t="shared" si="1"/>
        <v>0.33999999999650754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320645</v>
      </c>
      <c r="D155" s="1">
        <f>'PR-RAS'!E159</f>
        <v>328670.62</v>
      </c>
      <c r="E155" s="1">
        <v>0</v>
      </c>
      <c r="F155" s="1">
        <v>0</v>
      </c>
      <c r="G155" s="2">
        <f t="shared" si="0"/>
        <v>150609.88096000001</v>
      </c>
      <c r="H155" s="2">
        <f t="shared" si="1"/>
        <v>0.38000000000465661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320645</v>
      </c>
      <c r="D157" s="1">
        <f>'PR-RAS'!E161</f>
        <v>328568.92</v>
      </c>
      <c r="E157" s="1">
        <v>0</v>
      </c>
      <c r="F157" s="1">
        <v>0</v>
      </c>
      <c r="G157" s="2">
        <f t="shared" si="0"/>
        <v>152534.12304000001</v>
      </c>
      <c r="H157" s="2">
        <f t="shared" si="1"/>
        <v>8.0000000016298145E-2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101.7</v>
      </c>
      <c r="E158" s="1">
        <v>0</v>
      </c>
      <c r="F158" s="1">
        <v>0</v>
      </c>
      <c r="G158" s="2">
        <f t="shared" si="0"/>
        <v>31.933800000000002</v>
      </c>
      <c r="H158" s="2">
        <f t="shared" si="1"/>
        <v>0.29999999999999716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592837</v>
      </c>
      <c r="D159" s="1">
        <f>'PR-RAS'!E163</f>
        <v>744678.70999999985</v>
      </c>
      <c r="E159" s="1">
        <v>0</v>
      </c>
      <c r="F159" s="1">
        <v>0</v>
      </c>
      <c r="G159" s="2">
        <f t="shared" si="0"/>
        <v>328986.71835999994</v>
      </c>
      <c r="H159" s="2">
        <f t="shared" si="1"/>
        <v>0.29000000015366822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241735</v>
      </c>
      <c r="D160" s="1">
        <f>'PR-RAS'!E164</f>
        <v>285654.61</v>
      </c>
      <c r="E160" s="1">
        <v>0</v>
      </c>
      <c r="F160" s="1">
        <v>0</v>
      </c>
      <c r="G160" s="2">
        <f t="shared" si="0"/>
        <v>129274.03098</v>
      </c>
      <c r="H160" s="2">
        <f t="shared" si="1"/>
        <v>0.39000000001396984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25806</v>
      </c>
      <c r="D161" s="1">
        <f>'PR-RAS'!E165</f>
        <v>23758.32</v>
      </c>
      <c r="E161" s="1">
        <v>0</v>
      </c>
      <c r="F161" s="1">
        <v>0</v>
      </c>
      <c r="G161" s="2">
        <f t="shared" si="0"/>
        <v>11731.6224</v>
      </c>
      <c r="H161" s="2">
        <f t="shared" si="1"/>
        <v>0.31999999999970896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214469</v>
      </c>
      <c r="D162" s="1">
        <f>'PR-RAS'!E166</f>
        <v>260496.29</v>
      </c>
      <c r="E162" s="1">
        <v>0</v>
      </c>
      <c r="F162" s="1">
        <v>0</v>
      </c>
      <c r="G162" s="2">
        <f t="shared" si="0"/>
        <v>118409.31438000001</v>
      </c>
      <c r="H162" s="2">
        <f t="shared" si="1"/>
        <v>0.29000000000814907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1460</v>
      </c>
      <c r="D163" s="1">
        <f>'PR-RAS'!E167</f>
        <v>1400</v>
      </c>
      <c r="E163" s="1">
        <v>0</v>
      </c>
      <c r="F163" s="1">
        <v>0</v>
      </c>
      <c r="G163" s="2">
        <f t="shared" si="0"/>
        <v>690.12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240252</v>
      </c>
      <c r="D165" s="1">
        <f>'PR-RAS'!E169</f>
        <v>334654.02999999997</v>
      </c>
      <c r="E165" s="1">
        <v>0</v>
      </c>
      <c r="F165" s="1">
        <v>0</v>
      </c>
      <c r="G165" s="2">
        <f t="shared" si="0"/>
        <v>149167.84984000001</v>
      </c>
      <c r="H165" s="2">
        <f t="shared" si="1"/>
        <v>2.9999999969732016E-2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35390</v>
      </c>
      <c r="D166" s="1">
        <f>'PR-RAS'!E170</f>
        <v>35736.410000000003</v>
      </c>
      <c r="E166" s="1">
        <v>0</v>
      </c>
      <c r="F166" s="1">
        <v>0</v>
      </c>
      <c r="G166" s="2">
        <f t="shared" si="0"/>
        <v>17632.365300000001</v>
      </c>
      <c r="H166" s="2">
        <f t="shared" si="1"/>
        <v>0.41000000000349246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67044</v>
      </c>
      <c r="D167" s="1">
        <f>'PR-RAS'!E171</f>
        <v>81530.509999999995</v>
      </c>
      <c r="E167" s="1">
        <v>0</v>
      </c>
      <c r="F167" s="1">
        <v>0</v>
      </c>
      <c r="G167" s="2">
        <f t="shared" si="0"/>
        <v>38197.433320000004</v>
      </c>
      <c r="H167" s="2">
        <f t="shared" si="1"/>
        <v>0.49000000000523869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109194</v>
      </c>
      <c r="D168" s="1">
        <f>'PR-RAS'!E172</f>
        <v>202569.59</v>
      </c>
      <c r="E168" s="1">
        <v>0</v>
      </c>
      <c r="F168" s="1">
        <v>0</v>
      </c>
      <c r="G168" s="2">
        <f t="shared" si="0"/>
        <v>85893.641060000009</v>
      </c>
      <c r="H168" s="2">
        <f t="shared" si="1"/>
        <v>0.41000000000349246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19139</v>
      </c>
      <c r="D169" s="1">
        <f>'PR-RAS'!E173</f>
        <v>11009.92</v>
      </c>
      <c r="E169" s="1">
        <v>0</v>
      </c>
      <c r="F169" s="1">
        <v>0</v>
      </c>
      <c r="G169" s="2">
        <f t="shared" si="0"/>
        <v>6914.6851200000001</v>
      </c>
      <c r="H169" s="2">
        <f t="shared" si="1"/>
        <v>7.999999999992724E-2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8768</v>
      </c>
      <c r="D170" s="1">
        <f>'PR-RAS'!E174</f>
        <v>3678.6</v>
      </c>
      <c r="E170" s="1">
        <v>0</v>
      </c>
      <c r="F170" s="1">
        <v>0</v>
      </c>
      <c r="G170" s="2">
        <f t="shared" si="0"/>
        <v>2725.1588000000002</v>
      </c>
      <c r="H170" s="2">
        <f t="shared" si="1"/>
        <v>0.40000000000009095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717</v>
      </c>
      <c r="D172" s="1">
        <f>'PR-RAS'!E176</f>
        <v>129</v>
      </c>
      <c r="E172" s="1">
        <v>0</v>
      </c>
      <c r="F172" s="1">
        <v>0</v>
      </c>
      <c r="G172" s="2">
        <f t="shared" si="0"/>
        <v>166.72500000000002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91653</v>
      </c>
      <c r="D173" s="1">
        <f>'PR-RAS'!E177</f>
        <v>95555.419999999984</v>
      </c>
      <c r="E173" s="1">
        <v>0</v>
      </c>
      <c r="F173" s="1">
        <v>0</v>
      </c>
      <c r="G173" s="2">
        <f t="shared" si="0"/>
        <v>48635.380479999993</v>
      </c>
      <c r="H173" s="2">
        <f t="shared" si="1"/>
        <v>0.41999999998370185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18497</v>
      </c>
      <c r="D174" s="1">
        <f>'PR-RAS'!E178</f>
        <v>23966.14</v>
      </c>
      <c r="E174" s="1">
        <v>0</v>
      </c>
      <c r="F174" s="1">
        <v>0</v>
      </c>
      <c r="G174" s="2">
        <f t="shared" si="0"/>
        <v>11492.265439999999</v>
      </c>
      <c r="H174" s="2">
        <f t="shared" si="1"/>
        <v>0.13999999999941792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28234</v>
      </c>
      <c r="D175" s="1">
        <f>'PR-RAS'!E179</f>
        <v>22771.5</v>
      </c>
      <c r="E175" s="1">
        <v>0</v>
      </c>
      <c r="F175" s="1">
        <v>0</v>
      </c>
      <c r="G175" s="2">
        <f t="shared" si="0"/>
        <v>12837.197999999999</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1920</v>
      </c>
      <c r="D176" s="1">
        <f>'PR-RAS'!E180</f>
        <v>1920</v>
      </c>
      <c r="E176" s="1">
        <v>0</v>
      </c>
      <c r="F176" s="1">
        <v>0</v>
      </c>
      <c r="G176" s="2">
        <f t="shared" si="0"/>
        <v>1007.9999999999999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20368</v>
      </c>
      <c r="D177" s="1">
        <f>'PR-RAS'!E181</f>
        <v>26225.85</v>
      </c>
      <c r="E177" s="1">
        <v>0</v>
      </c>
      <c r="F177" s="1">
        <v>0</v>
      </c>
      <c r="G177" s="2">
        <f t="shared" si="0"/>
        <v>12816.267199999998</v>
      </c>
      <c r="H177" s="2">
        <f t="shared" si="1"/>
        <v>0.15000000000145519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8250</v>
      </c>
      <c r="D179" s="1">
        <f>'PR-RAS'!E183</f>
        <v>2350</v>
      </c>
      <c r="E179" s="1">
        <v>0</v>
      </c>
      <c r="F179" s="1">
        <v>0</v>
      </c>
      <c r="G179" s="2">
        <f t="shared" si="0"/>
        <v>2305.1</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9947</v>
      </c>
      <c r="D180" s="1">
        <f>'PR-RAS'!E184</f>
        <v>11901.92</v>
      </c>
      <c r="E180" s="1">
        <v>0</v>
      </c>
      <c r="F180" s="1">
        <v>0</v>
      </c>
      <c r="G180" s="2">
        <f t="shared" si="0"/>
        <v>6041.4003599999987</v>
      </c>
      <c r="H180" s="2">
        <f t="shared" si="1"/>
        <v>7.999999999992724E-2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3128</v>
      </c>
      <c r="D181" s="1">
        <f>'PR-RAS'!E185</f>
        <v>3825.01</v>
      </c>
      <c r="E181" s="1">
        <v>0</v>
      </c>
      <c r="F181" s="1">
        <v>0</v>
      </c>
      <c r="G181" s="2">
        <f t="shared" si="0"/>
        <v>1940.0436</v>
      </c>
      <c r="H181" s="2">
        <f t="shared" si="1"/>
        <v>1.0000000000218279E-2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1309</v>
      </c>
      <c r="D182" s="1">
        <f>'PR-RAS'!E186</f>
        <v>2595</v>
      </c>
      <c r="E182" s="1">
        <v>0</v>
      </c>
      <c r="F182" s="1">
        <v>0</v>
      </c>
      <c r="G182" s="2">
        <f t="shared" si="0"/>
        <v>1176.319</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19197</v>
      </c>
      <c r="D184" s="1">
        <f>'PR-RAS'!E188</f>
        <v>28814.65</v>
      </c>
      <c r="E184" s="1">
        <v>0</v>
      </c>
      <c r="F184" s="1">
        <v>0</v>
      </c>
      <c r="G184" s="2">
        <f t="shared" si="0"/>
        <v>14059.2129</v>
      </c>
      <c r="H184" s="2">
        <f t="shared" si="1"/>
        <v>0.34999999999854481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2940</v>
      </c>
      <c r="D186" s="1">
        <f>'PR-RAS'!E190</f>
        <v>2567.9699999999998</v>
      </c>
      <c r="E186" s="1">
        <v>0</v>
      </c>
      <c r="F186" s="1">
        <v>0</v>
      </c>
      <c r="G186" s="2">
        <f t="shared" si="0"/>
        <v>1494.0489</v>
      </c>
      <c r="H186" s="2">
        <f t="shared" si="1"/>
        <v>3.0000000000200089E-2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3569</v>
      </c>
      <c r="D187" s="1">
        <f>'PR-RAS'!E191</f>
        <v>3585.04</v>
      </c>
      <c r="E187" s="1">
        <v>0</v>
      </c>
      <c r="F187" s="1">
        <v>0</v>
      </c>
      <c r="G187" s="2">
        <f t="shared" si="0"/>
        <v>1997.4688799999999</v>
      </c>
      <c r="H187" s="2">
        <f t="shared" si="1"/>
        <v>3.999999999996362E-2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1100</v>
      </c>
      <c r="D188" s="1">
        <f>'PR-RAS'!E192</f>
        <v>1300</v>
      </c>
      <c r="E188" s="1">
        <v>0</v>
      </c>
      <c r="F188" s="1">
        <v>0</v>
      </c>
      <c r="G188" s="2">
        <f t="shared" si="0"/>
        <v>691.9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10163</v>
      </c>
      <c r="D189" s="1">
        <f>'PR-RAS'!E193</f>
        <v>9287.5</v>
      </c>
      <c r="E189" s="1">
        <v>0</v>
      </c>
      <c r="F189" s="1">
        <v>0</v>
      </c>
      <c r="G189" s="2">
        <f t="shared" si="0"/>
        <v>5402.7439999999997</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2500</v>
      </c>
      <c r="E190" s="1">
        <v>0</v>
      </c>
      <c r="F190" s="1">
        <v>0</v>
      </c>
      <c r="G190" s="2">
        <f t="shared" si="0"/>
        <v>945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1425</v>
      </c>
      <c r="D191" s="1">
        <f>'PR-RAS'!E195</f>
        <v>9574.14</v>
      </c>
      <c r="E191" s="1">
        <v>0</v>
      </c>
      <c r="F191" s="1">
        <v>0</v>
      </c>
      <c r="G191" s="2">
        <f t="shared" si="0"/>
        <v>3908.9231999999997</v>
      </c>
      <c r="H191" s="2">
        <f t="shared" si="1"/>
        <v>0.13999999999941792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2586</v>
      </c>
      <c r="D192" s="1">
        <f>'PR-RAS'!E196</f>
        <v>5185.08</v>
      </c>
      <c r="E192" s="1">
        <v>0</v>
      </c>
      <c r="F192" s="1">
        <v>0</v>
      </c>
      <c r="G192" s="2">
        <f t="shared" si="0"/>
        <v>2474.6265600000002</v>
      </c>
      <c r="H192" s="2">
        <f t="shared" si="1"/>
        <v>7.999999999992724E-2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2586</v>
      </c>
      <c r="D206" s="1">
        <f>'PR-RAS'!E210</f>
        <v>5185.08</v>
      </c>
      <c r="E206" s="1">
        <v>0</v>
      </c>
      <c r="F206" s="1">
        <v>0</v>
      </c>
      <c r="G206" s="2">
        <f t="shared" si="0"/>
        <v>2656.0128</v>
      </c>
      <c r="H206" s="2">
        <f t="shared" si="1"/>
        <v>7.999999999992724E-2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2586</v>
      </c>
      <c r="D207" s="1">
        <f>'PR-RAS'!E211</f>
        <v>2749.75</v>
      </c>
      <c r="E207" s="1">
        <v>0</v>
      </c>
      <c r="F207" s="1">
        <v>0</v>
      </c>
      <c r="G207" s="2">
        <f t="shared" si="0"/>
        <v>1665.6129999999998</v>
      </c>
      <c r="H207" s="2">
        <f t="shared" si="1"/>
        <v>0.25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1910.39</v>
      </c>
      <c r="E209" s="1">
        <v>0</v>
      </c>
      <c r="F209" s="1">
        <v>0</v>
      </c>
      <c r="G209" s="2">
        <f t="shared" si="0"/>
        <v>794.72224000000006</v>
      </c>
      <c r="H209" s="2">
        <f t="shared" si="1"/>
        <v>0.39000000000010004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524.94000000000005</v>
      </c>
      <c r="E210" s="1">
        <v>0</v>
      </c>
      <c r="F210" s="1">
        <v>0</v>
      </c>
      <c r="G210" s="2">
        <f t="shared" si="0"/>
        <v>219.42492000000001</v>
      </c>
      <c r="H210" s="2">
        <f t="shared" si="1"/>
        <v>5.999999999994543E-2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203401</v>
      </c>
      <c r="D248" s="1">
        <f>'PR-RAS'!E252</f>
        <v>245228.09</v>
      </c>
      <c r="E248" s="1">
        <v>0</v>
      </c>
      <c r="F248" s="1">
        <v>0</v>
      </c>
      <c r="G248" s="2">
        <f t="shared" si="0"/>
        <v>171382.72345999998</v>
      </c>
      <c r="H248" s="2">
        <f t="shared" si="1"/>
        <v>8.999999999650754E-2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203401</v>
      </c>
      <c r="D255" s="1">
        <f>'PR-RAS'!E259</f>
        <v>245228.09</v>
      </c>
      <c r="E255" s="1">
        <v>0</v>
      </c>
      <c r="F255" s="1">
        <v>0</v>
      </c>
      <c r="G255" s="2">
        <f t="shared" si="0"/>
        <v>176239.72371999998</v>
      </c>
      <c r="H255" s="2">
        <f t="shared" si="1"/>
        <v>8.999999999650754E-2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203401</v>
      </c>
      <c r="D257" s="1">
        <f>'PR-RAS'!E261</f>
        <v>245228.09</v>
      </c>
      <c r="E257" s="1">
        <v>0</v>
      </c>
      <c r="F257" s="1">
        <v>0</v>
      </c>
      <c r="G257" s="2">
        <f t="shared" si="0"/>
        <v>177627.43807999999</v>
      </c>
      <c r="H257" s="2">
        <f t="shared" si="1"/>
        <v>8.999999999650754E-2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200</v>
      </c>
      <c r="D259" s="1">
        <f>'PR-RAS'!E263</f>
        <v>0</v>
      </c>
      <c r="E259" s="1">
        <v>0</v>
      </c>
      <c r="F259" s="1">
        <v>0</v>
      </c>
      <c r="G259" s="2">
        <f t="shared" si="0"/>
        <v>51.6</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200</v>
      </c>
      <c r="D260" s="1">
        <f>'PR-RAS'!E264</f>
        <v>0</v>
      </c>
      <c r="E260" s="1">
        <v>0</v>
      </c>
      <c r="F260" s="1">
        <v>0</v>
      </c>
      <c r="G260" s="2">
        <f t="shared" si="0"/>
        <v>51.800000000000004</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200</v>
      </c>
      <c r="D261" s="1">
        <f>'PR-RAS'!E265</f>
        <v>0</v>
      </c>
      <c r="E261" s="1">
        <v>0</v>
      </c>
      <c r="F261" s="1">
        <v>0</v>
      </c>
      <c r="G261" s="2">
        <f t="shared" si="0"/>
        <v>52</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3152995</v>
      </c>
      <c r="D285" s="1">
        <f>'PR-RAS'!E289</f>
        <v>3398502.29</v>
      </c>
      <c r="E285" s="1">
        <v>0</v>
      </c>
      <c r="F285" s="1">
        <v>0</v>
      </c>
      <c r="G285" s="2">
        <f t="shared" si="8"/>
        <v>2825799.8807199998</v>
      </c>
      <c r="H285" s="2">
        <f t="shared" si="9"/>
        <v>0.2900000000372529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352457</v>
      </c>
      <c r="D286" s="1">
        <f>'PR-RAS'!E290</f>
        <v>0</v>
      </c>
      <c r="E286" s="1">
        <v>0</v>
      </c>
      <c r="F286" s="1">
        <v>0</v>
      </c>
      <c r="G286" s="2">
        <f t="shared" si="8"/>
        <v>100450.245</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35711.75</v>
      </c>
      <c r="E287" s="1">
        <v>0</v>
      </c>
      <c r="F287" s="1">
        <v>0</v>
      </c>
      <c r="G287" s="2">
        <f t="shared" si="8"/>
        <v>20427.120999999999</v>
      </c>
      <c r="H287" s="2">
        <f t="shared" si="9"/>
        <v>0.25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26765</v>
      </c>
      <c r="D288" s="1">
        <f>'PR-RAS'!E292</f>
        <v>98542.399999999994</v>
      </c>
      <c r="E288" s="1">
        <v>0</v>
      </c>
      <c r="F288" s="1">
        <v>0</v>
      </c>
      <c r="G288" s="2">
        <f t="shared" si="8"/>
        <v>64244.892599999992</v>
      </c>
      <c r="H288" s="2">
        <f t="shared" si="9"/>
        <v>0.39999999999417923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280679</v>
      </c>
      <c r="D345" s="1">
        <f>'PR-RAS'!E350</f>
        <v>17243.22</v>
      </c>
      <c r="E345" s="1">
        <v>0</v>
      </c>
      <c r="F345" s="1">
        <v>0</v>
      </c>
      <c r="G345" s="2">
        <f t="shared" si="8"/>
        <v>108416.91136</v>
      </c>
      <c r="H345" s="2">
        <f t="shared" si="9"/>
        <v>0.22000000000116415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19052</v>
      </c>
      <c r="D358" s="1">
        <f>'PR-RAS'!E363</f>
        <v>17243.22</v>
      </c>
      <c r="E358" s="1">
        <v>0</v>
      </c>
      <c r="F358" s="1">
        <v>0</v>
      </c>
      <c r="G358" s="2">
        <f t="shared" si="8"/>
        <v>19113.22308</v>
      </c>
      <c r="H358" s="2">
        <f t="shared" si="9"/>
        <v>0.22000000000116415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6000</v>
      </c>
      <c r="E364" s="1">
        <v>0</v>
      </c>
      <c r="F364" s="1">
        <v>0</v>
      </c>
      <c r="G364" s="2">
        <f t="shared" si="8"/>
        <v>4356</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6000</v>
      </c>
      <c r="E370" s="1">
        <v>0</v>
      </c>
      <c r="F370" s="1">
        <v>0</v>
      </c>
      <c r="G370" s="2">
        <f t="shared" si="8"/>
        <v>4428</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19052</v>
      </c>
      <c r="D378" s="1">
        <f>'PR-RAS'!E383</f>
        <v>11243.22</v>
      </c>
      <c r="E378" s="1">
        <v>0</v>
      </c>
      <c r="F378" s="1">
        <v>0</v>
      </c>
      <c r="G378" s="2">
        <f t="shared" si="8"/>
        <v>15659.991880000001</v>
      </c>
      <c r="H378" s="2">
        <f t="shared" si="9"/>
        <v>0.21999999999934516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19052</v>
      </c>
      <c r="D379" s="1">
        <f>'PR-RAS'!E384</f>
        <v>11243.22</v>
      </c>
      <c r="E379" s="1">
        <v>0</v>
      </c>
      <c r="F379" s="1">
        <v>0</v>
      </c>
      <c r="G379" s="2">
        <f t="shared" si="8"/>
        <v>15701.530320000002</v>
      </c>
      <c r="H379" s="2">
        <f t="shared" si="9"/>
        <v>0.21999999999934516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261627</v>
      </c>
      <c r="D397" s="1">
        <f>'PR-RAS'!E402</f>
        <v>0</v>
      </c>
      <c r="E397" s="1">
        <v>0</v>
      </c>
      <c r="F397" s="1">
        <v>0</v>
      </c>
      <c r="G397" s="2">
        <f t="shared" si="8"/>
        <v>103604.292</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261627</v>
      </c>
      <c r="D398" s="1">
        <f>'PR-RAS'!E403</f>
        <v>0</v>
      </c>
      <c r="E398" s="1">
        <v>0</v>
      </c>
      <c r="F398" s="1">
        <v>0</v>
      </c>
      <c r="G398" s="2">
        <f t="shared" si="8"/>
        <v>103865.91900000001</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280679</v>
      </c>
      <c r="D403" s="1">
        <f>'PR-RAS'!E408</f>
        <v>17243.22</v>
      </c>
      <c r="E403" s="1">
        <v>0</v>
      </c>
      <c r="F403" s="1">
        <v>0</v>
      </c>
      <c r="G403" s="2">
        <f t="shared" si="8"/>
        <v>126696.50688000002</v>
      </c>
      <c r="H403" s="2">
        <f t="shared" si="9"/>
        <v>0.22000000000116415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3505452</v>
      </c>
      <c r="D407" s="1">
        <f>'PR-RAS'!E412</f>
        <v>3362790.54</v>
      </c>
      <c r="E407" s="1">
        <v>0</v>
      </c>
      <c r="F407" s="1">
        <v>0</v>
      </c>
      <c r="G407" s="2">
        <f t="shared" si="8"/>
        <v>4153799.4304800001</v>
      </c>
      <c r="H407" s="2">
        <f t="shared" si="9"/>
        <v>0.4599999999627471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3433674</v>
      </c>
      <c r="D408" s="1">
        <f>'PR-RAS'!E413</f>
        <v>3415745.5100000002</v>
      </c>
      <c r="E408" s="1">
        <v>0</v>
      </c>
      <c r="F408" s="1">
        <v>0</v>
      </c>
      <c r="G408" s="2">
        <f t="shared" si="8"/>
        <v>4177922.1631399994</v>
      </c>
      <c r="H408" s="2">
        <f t="shared" si="9"/>
        <v>0.48999999975785613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71778</v>
      </c>
      <c r="D409" s="1">
        <f>'PR-RAS'!E414</f>
        <v>0</v>
      </c>
      <c r="E409" s="1">
        <v>0</v>
      </c>
      <c r="F409" s="1">
        <v>0</v>
      </c>
      <c r="G409" s="2">
        <f t="shared" si="8"/>
        <v>29285.423999999999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52954.970000000205</v>
      </c>
      <c r="E410" s="1">
        <v>0</v>
      </c>
      <c r="F410" s="1">
        <v>0</v>
      </c>
      <c r="G410" s="2">
        <f t="shared" si="8"/>
        <v>43317.165460000164</v>
      </c>
      <c r="H410" s="2">
        <f t="shared" si="9"/>
        <v>2.9999999795109034E-2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26765</v>
      </c>
      <c r="D411" s="1">
        <f>'PR-RAS'!E416</f>
        <v>98542.399999999994</v>
      </c>
      <c r="E411" s="1">
        <v>0</v>
      </c>
      <c r="F411" s="1">
        <v>0</v>
      </c>
      <c r="G411" s="2">
        <f t="shared" si="8"/>
        <v>91778.417999999991</v>
      </c>
      <c r="H411" s="2">
        <f t="shared" si="9"/>
        <v>0.39999999999417923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3505452</v>
      </c>
      <c r="D633" s="1">
        <f>'PR-RAS'!E639</f>
        <v>3362790.54</v>
      </c>
      <c r="E633" s="1">
        <v>0</v>
      </c>
      <c r="F633" s="1">
        <v>0</v>
      </c>
      <c r="G633" s="2">
        <f t="shared" si="10"/>
        <v>6466012.90656</v>
      </c>
      <c r="H633" s="2">
        <f t="shared" si="11"/>
        <v>0.4599999999627471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3433674</v>
      </c>
      <c r="D634" s="1">
        <f>'PR-RAS'!E640</f>
        <v>3415745.5100000002</v>
      </c>
      <c r="E634" s="1">
        <v>0</v>
      </c>
      <c r="F634" s="1">
        <v>0</v>
      </c>
      <c r="G634" s="2">
        <f t="shared" si="10"/>
        <v>6497849.4576599998</v>
      </c>
      <c r="H634" s="2">
        <f t="shared" si="11"/>
        <v>0.48999999975785613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71778</v>
      </c>
      <c r="D635" s="1">
        <f>'PR-RAS'!E641</f>
        <v>0</v>
      </c>
      <c r="E635" s="1">
        <v>0</v>
      </c>
      <c r="F635" s="1">
        <v>0</v>
      </c>
      <c r="G635" s="2">
        <f t="shared" si="10"/>
        <v>45507.252</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52954.970000000205</v>
      </c>
      <c r="E636" s="1">
        <v>0</v>
      </c>
      <c r="F636" s="1">
        <v>0</v>
      </c>
      <c r="G636" s="2">
        <f t="shared" si="10"/>
        <v>67252.811900000263</v>
      </c>
      <c r="H636" s="2">
        <f t="shared" si="11"/>
        <v>2.9999999795109034E-2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26765</v>
      </c>
      <c r="D637" s="1">
        <f>'PR-RAS'!E643</f>
        <v>98542.399999999994</v>
      </c>
      <c r="E637" s="1">
        <v>0</v>
      </c>
      <c r="F637" s="1">
        <v>0</v>
      </c>
      <c r="G637" s="2">
        <f t="shared" si="10"/>
        <v>142368.47279999999</v>
      </c>
      <c r="H637" s="2">
        <f t="shared" si="11"/>
        <v>0.39999999999417923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98543</v>
      </c>
      <c r="D639" s="1">
        <f>'PR-RAS'!E645</f>
        <v>45587.429999999789</v>
      </c>
      <c r="E639" s="1">
        <v>0</v>
      </c>
      <c r="F639" s="1">
        <v>0</v>
      </c>
      <c r="G639" s="2">
        <f t="shared" si="10"/>
        <v>121039.99467999973</v>
      </c>
      <c r="H639" s="2">
        <f t="shared" si="11"/>
        <v>0.42999999978928827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227547</v>
      </c>
      <c r="D641" s="1">
        <f>'PR-RAS'!E647</f>
        <v>224999.51</v>
      </c>
      <c r="E641" s="1">
        <v>0</v>
      </c>
      <c r="F641" s="1">
        <v>0</v>
      </c>
      <c r="G641" s="2">
        <f t="shared" si="10"/>
        <v>433629.45280000003</v>
      </c>
      <c r="H641" s="2">
        <f t="shared" si="11"/>
        <v>0.48999999999068677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21777</v>
      </c>
      <c r="D642" s="1">
        <f>'PR-RAS'!E649</f>
        <v>101476.74</v>
      </c>
      <c r="E642" s="1">
        <v>0</v>
      </c>
      <c r="F642" s="1">
        <v>0</v>
      </c>
      <c r="G642" s="2">
        <f t="shared" si="10"/>
        <v>144052.23768000002</v>
      </c>
      <c r="H642" s="2">
        <f t="shared" si="11"/>
        <v>0.25999999999476131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807579</v>
      </c>
      <c r="D643" s="1">
        <f>'PR-RAS'!E650</f>
        <v>516981.33</v>
      </c>
      <c r="E643" s="1">
        <v>0</v>
      </c>
      <c r="F643" s="1">
        <v>0</v>
      </c>
      <c r="G643" s="2">
        <f t="shared" si="10"/>
        <v>1182269.7457200002</v>
      </c>
      <c r="H643" s="2">
        <f t="shared" si="11"/>
        <v>0.33000000001629815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727926</v>
      </c>
      <c r="D644" s="1">
        <f>'PR-RAS'!E651</f>
        <v>592970.22</v>
      </c>
      <c r="E644" s="1">
        <v>0</v>
      </c>
      <c r="F644" s="1">
        <v>0</v>
      </c>
      <c r="G644" s="2">
        <f t="shared" si="10"/>
        <v>1230616.1209199999</v>
      </c>
      <c r="H644" s="2">
        <f t="shared" si="11"/>
        <v>0.21999999997206032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101430</v>
      </c>
      <c r="D645" s="1">
        <f>'PR-RAS'!E652</f>
        <v>25487.850000000093</v>
      </c>
      <c r="E645" s="1">
        <v>0</v>
      </c>
      <c r="F645" s="1">
        <v>0</v>
      </c>
      <c r="G645" s="2">
        <f t="shared" si="10"/>
        <v>98149.270800000129</v>
      </c>
      <c r="H645" s="2">
        <f t="shared" si="11"/>
        <v>0.14999999990686774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23</v>
      </c>
      <c r="D647" s="1">
        <f>'PR-RAS'!E654</f>
        <v>23</v>
      </c>
      <c r="E647" s="1">
        <v>0</v>
      </c>
      <c r="F647" s="1">
        <v>0</v>
      </c>
      <c r="G647" s="2">
        <f t="shared" si="10"/>
        <v>44.573999999999998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v>
      </c>
      <c r="D649" s="1">
        <f>'PR-RAS'!E656</f>
        <v>16</v>
      </c>
      <c r="E649" s="1">
        <v>0</v>
      </c>
      <c r="F649" s="1">
        <v>0</v>
      </c>
      <c r="G649" s="2">
        <f t="shared" si="10"/>
        <v>31.103999999999999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2523415</v>
      </c>
      <c r="D668" s="1">
        <f>'PR-RAS'!E675</f>
        <v>2636948.11</v>
      </c>
      <c r="E668" s="1">
        <v>0</v>
      </c>
      <c r="F668" s="1">
        <v>0</v>
      </c>
      <c r="G668" s="2">
        <f t="shared" si="10"/>
        <v>5200806.5837399997</v>
      </c>
      <c r="H668" s="2">
        <f t="shared" si="11"/>
        <v>0.10999999986961484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19052</v>
      </c>
      <c r="D670" s="1">
        <f>'PR-RAS'!E677</f>
        <v>10629.42</v>
      </c>
      <c r="E670" s="1">
        <v>0</v>
      </c>
      <c r="F670" s="1">
        <v>0</v>
      </c>
      <c r="G670" s="2">
        <f t="shared" si="10"/>
        <v>26967.951959999999</v>
      </c>
      <c r="H670" s="2">
        <f t="shared" si="11"/>
        <v>0.42000000000007276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142739</v>
      </c>
      <c r="D687" s="1">
        <f>'PR-RAS'!E694</f>
        <v>14.4</v>
      </c>
      <c r="E687" s="1">
        <v>0</v>
      </c>
      <c r="F687" s="1">
        <v>0</v>
      </c>
      <c r="G687" s="2">
        <f t="shared" si="10"/>
        <v>97938.710800000001</v>
      </c>
      <c r="H687" s="2">
        <f t="shared" si="11"/>
        <v>0.40000000000000036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t="str">
        <f>'PR-RAS'!E695</f>
        <v>,</v>
      </c>
      <c r="E688" s="1">
        <v>0</v>
      </c>
      <c r="F688" s="1">
        <v>0</v>
      </c>
      <c r="G688" s="2" t="e">
        <f t="shared" si="10"/>
        <v>#VALUE!</v>
      </c>
      <c r="H688" s="2" t="e">
        <f t="shared" si="11"/>
        <v>#VALUE!</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7767</v>
      </c>
      <c r="D710" s="1">
        <f>'PR-RAS'!E717</f>
        <v>14623.02</v>
      </c>
      <c r="E710" s="1">
        <v>0</v>
      </c>
      <c r="F710" s="1">
        <v>0</v>
      </c>
      <c r="G710" s="2">
        <f t="shared" si="10"/>
        <v>26242.245360000001</v>
      </c>
      <c r="H710" s="2">
        <f t="shared" si="11"/>
        <v>2.0000000000436557E-2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214469</v>
      </c>
      <c r="D711" s="1">
        <f>'PR-RAS'!E718</f>
        <v>260496.29</v>
      </c>
      <c r="E711" s="1">
        <v>0</v>
      </c>
      <c r="F711" s="1">
        <v>0</v>
      </c>
      <c r="G711" s="2">
        <f t="shared" si="10"/>
        <v>522177.7218</v>
      </c>
      <c r="H711" s="2">
        <f t="shared" si="11"/>
        <v>0.29000000000814907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8250</v>
      </c>
      <c r="D713" s="1">
        <f>'PR-RAS'!E720</f>
        <v>2350</v>
      </c>
      <c r="E713" s="1">
        <v>0</v>
      </c>
      <c r="F713" s="1">
        <v>0</v>
      </c>
      <c r="G713" s="2">
        <f t="shared" si="10"/>
        <v>9220.4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9947</v>
      </c>
      <c r="D715" s="1">
        <f>'PR-RAS'!E722</f>
        <v>11600.54</v>
      </c>
      <c r="E715" s="1">
        <v>0</v>
      </c>
      <c r="F715" s="1">
        <v>0</v>
      </c>
      <c r="G715" s="2">
        <f t="shared" si="10"/>
        <v>23667.72912</v>
      </c>
      <c r="H715" s="2">
        <f t="shared" si="11"/>
        <v>0.45999999999912689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194751</v>
      </c>
      <c r="D817" s="1">
        <f>'PR-RAS'!E824</f>
        <v>237536.04</v>
      </c>
      <c r="E817" s="1">
        <v>0</v>
      </c>
      <c r="F817" s="1">
        <v>0</v>
      </c>
      <c r="G817" s="2">
        <f t="shared" si="18"/>
        <v>546575.63328000007</v>
      </c>
      <c r="H817" s="2">
        <f t="shared" si="19"/>
        <v>4.0000000008149073E-2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8650</v>
      </c>
      <c r="D821" s="1">
        <f>'PR-RAS'!E828</f>
        <v>7692.05</v>
      </c>
      <c r="E821" s="1">
        <v>0</v>
      </c>
      <c r="F821" s="1">
        <v>0</v>
      </c>
      <c r="G821" s="2">
        <f t="shared" si="18"/>
        <v>19707.961999999996</v>
      </c>
      <c r="H821" s="2">
        <f t="shared" si="19"/>
        <v>5.0000000000181899E-2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2659820</v>
      </c>
      <c r="D984" s="6">
        <f>BILANCA!E6</f>
        <v>2529814.8999999994</v>
      </c>
      <c r="E984" s="6">
        <v>0</v>
      </c>
      <c r="F984" s="6">
        <v>0</v>
      </c>
      <c r="G984" s="7">
        <f t="shared" ref="G984:G1241" si="22">B984/1000*C984+B984/500*D984</f>
        <v>7719.4497999999985</v>
      </c>
      <c r="H984" s="7">
        <f t="shared" si="19"/>
        <v>0.10000000055879354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2312174</v>
      </c>
      <c r="D985" s="1">
        <f>BILANCA!E7</f>
        <v>2250494.8499999996</v>
      </c>
      <c r="E985" s="1">
        <v>0</v>
      </c>
      <c r="F985" s="1">
        <v>0</v>
      </c>
      <c r="G985" s="2">
        <f t="shared" si="22"/>
        <v>13626.327399999998</v>
      </c>
      <c r="H985" s="2">
        <f t="shared" si="19"/>
        <v>0.15000000037252903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2312174</v>
      </c>
      <c r="D990" s="1">
        <f>BILANCA!E12</f>
        <v>2250494.8499999996</v>
      </c>
      <c r="E990" s="1">
        <v>0</v>
      </c>
      <c r="F990" s="1">
        <v>0</v>
      </c>
      <c r="G990" s="2">
        <f t="shared" si="22"/>
        <v>47692.145899999996</v>
      </c>
      <c r="H990" s="2">
        <f t="shared" si="19"/>
        <v>0.15000000037252903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1989899</v>
      </c>
      <c r="D991" s="1">
        <f>BILANCA!E13</f>
        <v>1965029.15</v>
      </c>
      <c r="E991" s="1">
        <v>0</v>
      </c>
      <c r="F991" s="1">
        <v>0</v>
      </c>
      <c r="G991" s="2">
        <f t="shared" si="22"/>
        <v>47359.6584</v>
      </c>
      <c r="H991" s="2">
        <f t="shared" si="19"/>
        <v>0.14999999990686774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2596522</v>
      </c>
      <c r="D993" s="1">
        <f>BILANCA!E15</f>
        <v>2596522.2799999998</v>
      </c>
      <c r="E993" s="1">
        <v>0</v>
      </c>
      <c r="F993" s="1">
        <v>0</v>
      </c>
      <c r="G993" s="2">
        <f t="shared" si="22"/>
        <v>77895.665600000008</v>
      </c>
      <c r="H993" s="2">
        <f t="shared" si="19"/>
        <v>0.27999999979510903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606623</v>
      </c>
      <c r="D996" s="1">
        <f>BILANCA!E18</f>
        <v>631493.13</v>
      </c>
      <c r="E996" s="1">
        <v>0</v>
      </c>
      <c r="F996" s="1">
        <v>0</v>
      </c>
      <c r="G996" s="2">
        <f t="shared" si="22"/>
        <v>24304.920379999996</v>
      </c>
      <c r="H996" s="2">
        <f t="shared" si="19"/>
        <v>0.13000000000465661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275361</v>
      </c>
      <c r="D997" s="1">
        <f>BILANCA!E19</f>
        <v>233172.24</v>
      </c>
      <c r="E997" s="1">
        <v>0</v>
      </c>
      <c r="F997" s="1">
        <v>0</v>
      </c>
      <c r="G997" s="2">
        <f t="shared" si="22"/>
        <v>10383.87672</v>
      </c>
      <c r="H997" s="2">
        <f t="shared" si="19"/>
        <v>0.23999999999068677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479238</v>
      </c>
      <c r="D998" s="1">
        <f>BILANCA!E20</f>
        <v>479237.52</v>
      </c>
      <c r="E998" s="1">
        <v>0</v>
      </c>
      <c r="F998" s="1">
        <v>0</v>
      </c>
      <c r="G998" s="2">
        <f t="shared" si="22"/>
        <v>21565.695599999999</v>
      </c>
      <c r="H998" s="2">
        <f t="shared" si="19"/>
        <v>0.47999999998137355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12552</v>
      </c>
      <c r="D999" s="1">
        <f>BILANCA!E21</f>
        <v>12551.6</v>
      </c>
      <c r="E999" s="1">
        <v>0</v>
      </c>
      <c r="F999" s="1">
        <v>0</v>
      </c>
      <c r="G999" s="2">
        <f t="shared" si="22"/>
        <v>602.48320000000001</v>
      </c>
      <c r="H999" s="2">
        <f t="shared" si="19"/>
        <v>0.3999999999996362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85755</v>
      </c>
      <c r="D1000" s="1">
        <f>BILANCA!E22</f>
        <v>85755.1</v>
      </c>
      <c r="E1000" s="1">
        <v>0</v>
      </c>
      <c r="F1000" s="1">
        <v>0</v>
      </c>
      <c r="G1000" s="2">
        <f t="shared" si="22"/>
        <v>4373.5084000000006</v>
      </c>
      <c r="H1000" s="2">
        <f t="shared" si="19"/>
        <v>0.10000000000582077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9559</v>
      </c>
      <c r="D1003" s="1">
        <f>BILANCA!E25</f>
        <v>15558.5</v>
      </c>
      <c r="E1003" s="1">
        <v>0</v>
      </c>
      <c r="F1003" s="1">
        <v>0</v>
      </c>
      <c r="G1003" s="2">
        <f t="shared" si="22"/>
        <v>813.52</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344116</v>
      </c>
      <c r="D1004" s="1">
        <f>BILANCA!E26</f>
        <v>344116.32</v>
      </c>
      <c r="E1004" s="1">
        <v>0</v>
      </c>
      <c r="F1004" s="1">
        <v>0</v>
      </c>
      <c r="G1004" s="2">
        <f t="shared" si="22"/>
        <v>21679.321440000003</v>
      </c>
      <c r="H1004" s="2">
        <f t="shared" si="19"/>
        <v>0.32000000000698492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655859</v>
      </c>
      <c r="D1006" s="1">
        <f>BILANCA!E28</f>
        <v>704046.8</v>
      </c>
      <c r="E1006" s="1">
        <v>0</v>
      </c>
      <c r="F1006" s="1">
        <v>0</v>
      </c>
      <c r="G1006" s="2">
        <f t="shared" si="22"/>
        <v>47470.909800000001</v>
      </c>
      <c r="H1006" s="2">
        <f t="shared" si="19"/>
        <v>0.19999999995343387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46914</v>
      </c>
      <c r="D1013" s="1">
        <f>BILANCA!E35</f>
        <v>52293.46</v>
      </c>
      <c r="E1013" s="1">
        <v>0</v>
      </c>
      <c r="F1013" s="1">
        <v>0</v>
      </c>
      <c r="G1013" s="2">
        <f t="shared" si="22"/>
        <v>4545.0275999999994</v>
      </c>
      <c r="H1013" s="2">
        <f t="shared" si="19"/>
        <v>0.45999999999912689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81746</v>
      </c>
      <c r="D1014" s="1">
        <f>BILANCA!E36</f>
        <v>92989.56</v>
      </c>
      <c r="E1014" s="1">
        <v>0</v>
      </c>
      <c r="F1014" s="1">
        <v>0</v>
      </c>
      <c r="G1014" s="2">
        <f t="shared" si="22"/>
        <v>8299.4787199999992</v>
      </c>
      <c r="H1014" s="2">
        <f t="shared" si="19"/>
        <v>0.44000000000232831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34832</v>
      </c>
      <c r="D1018" s="1">
        <f>BILANCA!E40</f>
        <v>40696.1</v>
      </c>
      <c r="E1018" s="1">
        <v>0</v>
      </c>
      <c r="F1018" s="1">
        <v>0</v>
      </c>
      <c r="G1018" s="2">
        <f t="shared" si="22"/>
        <v>4067.8470000000007</v>
      </c>
      <c r="H1018" s="2">
        <f t="shared" si="19"/>
        <v>9.9999999998544808E-2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8768</v>
      </c>
      <c r="D1032" s="1">
        <f>BILANCA!E54</f>
        <v>0</v>
      </c>
      <c r="E1032" s="1">
        <v>0</v>
      </c>
      <c r="F1032" s="1">
        <v>0</v>
      </c>
      <c r="G1032" s="2">
        <f t="shared" si="22"/>
        <v>429.63200000000001</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8768</v>
      </c>
      <c r="D1033" s="1">
        <f>BILANCA!E55</f>
        <v>0</v>
      </c>
      <c r="E1033" s="1">
        <v>0</v>
      </c>
      <c r="F1033" s="1">
        <v>0</v>
      </c>
      <c r="G1033" s="2">
        <f t="shared" si="22"/>
        <v>438.40000000000003</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347646</v>
      </c>
      <c r="D1046" s="1">
        <f>BILANCA!E68</f>
        <v>279320.05</v>
      </c>
      <c r="E1046" s="1">
        <v>0</v>
      </c>
      <c r="F1046" s="1">
        <v>0</v>
      </c>
      <c r="G1046" s="2">
        <f t="shared" si="22"/>
        <v>57096.024300000005</v>
      </c>
      <c r="H1046" s="2">
        <f t="shared" si="19"/>
        <v>4.9999999988358468E-2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101430</v>
      </c>
      <c r="D1047" s="1">
        <f>BILANCA!E69</f>
        <v>25487.85</v>
      </c>
      <c r="E1047" s="1">
        <v>0</v>
      </c>
      <c r="F1047" s="1">
        <v>0</v>
      </c>
      <c r="G1047" s="2">
        <f t="shared" si="22"/>
        <v>9753.9647999999997</v>
      </c>
      <c r="H1047" s="2">
        <f t="shared" si="19"/>
        <v>0.15000000000145519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94686</v>
      </c>
      <c r="D1048" s="1">
        <f>BILANCA!E70</f>
        <v>25487.85</v>
      </c>
      <c r="E1048" s="1">
        <v>0</v>
      </c>
      <c r="F1048" s="1">
        <v>0</v>
      </c>
      <c r="G1048" s="2">
        <f t="shared" si="22"/>
        <v>9468.0105000000003</v>
      </c>
      <c r="H1048" s="2">
        <f t="shared" si="19"/>
        <v>0.15000000000145519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94686</v>
      </c>
      <c r="D1050" s="1">
        <f>BILANCA!E72</f>
        <v>25487.85</v>
      </c>
      <c r="E1050" s="1">
        <v>0</v>
      </c>
      <c r="F1050" s="1">
        <v>0</v>
      </c>
      <c r="G1050" s="2">
        <f t="shared" si="22"/>
        <v>9759.3339000000014</v>
      </c>
      <c r="H1050" s="2">
        <f t="shared" si="19"/>
        <v>0.15000000000145519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6744</v>
      </c>
      <c r="D1055" s="1">
        <f>BILANCA!E77</f>
        <v>0</v>
      </c>
      <c r="E1055" s="1">
        <v>0</v>
      </c>
      <c r="F1055" s="1">
        <v>0</v>
      </c>
      <c r="G1055" s="2">
        <f t="shared" si="22"/>
        <v>485.56799999999998</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12830</v>
      </c>
      <c r="D1056" s="1">
        <f>BILANCA!E78</f>
        <v>28832.69</v>
      </c>
      <c r="E1056" s="1">
        <v>0</v>
      </c>
      <c r="F1056" s="1">
        <v>0</v>
      </c>
      <c r="G1056" s="2">
        <f t="shared" si="22"/>
        <v>5146.1627399999998</v>
      </c>
      <c r="H1056" s="2">
        <f t="shared" si="19"/>
        <v>0.31000000000130967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157</v>
      </c>
      <c r="D1062" s="1">
        <f>BILANCA!E84</f>
        <v>0</v>
      </c>
      <c r="E1062" s="1">
        <v>0</v>
      </c>
      <c r="F1062" s="1">
        <v>0</v>
      </c>
      <c r="G1062" s="2">
        <f t="shared" si="22"/>
        <v>12.403</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12673</v>
      </c>
      <c r="D1064" s="1">
        <f>BILANCA!E86</f>
        <v>28832.69</v>
      </c>
      <c r="E1064" s="1">
        <v>0</v>
      </c>
      <c r="F1064" s="1">
        <v>0</v>
      </c>
      <c r="G1064" s="2">
        <f t="shared" si="22"/>
        <v>5697.4087799999998</v>
      </c>
      <c r="H1064" s="2">
        <f t="shared" si="19"/>
        <v>0.31000000000130967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5839</v>
      </c>
      <c r="D1124" s="1">
        <f>BILANCA!E146</f>
        <v>0</v>
      </c>
      <c r="E1124" s="1">
        <v>0</v>
      </c>
      <c r="F1124" s="1">
        <v>0</v>
      </c>
      <c r="G1124" s="2">
        <f t="shared" si="22"/>
        <v>823.29899999999986</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5839</v>
      </c>
      <c r="D1127" s="1">
        <f>BILANCA!E149</f>
        <v>0</v>
      </c>
      <c r="E1127" s="1">
        <v>0</v>
      </c>
      <c r="F1127" s="1">
        <v>0</v>
      </c>
      <c r="G1127" s="2">
        <f t="shared" si="22"/>
        <v>840.81599999999992</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459</v>
      </c>
      <c r="D1133" s="1">
        <f>BILANCA!E155</f>
        <v>0</v>
      </c>
      <c r="E1133" s="1">
        <v>0</v>
      </c>
      <c r="F1133" s="1">
        <v>0</v>
      </c>
      <c r="G1133" s="2">
        <f t="shared" si="22"/>
        <v>68.849999999999994</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5380</v>
      </c>
      <c r="D1135" s="1">
        <f>BILANCA!E157</f>
        <v>0</v>
      </c>
      <c r="E1135" s="1">
        <v>0</v>
      </c>
      <c r="F1135" s="1">
        <v>0</v>
      </c>
      <c r="G1135" s="2">
        <f t="shared" si="22"/>
        <v>817.76</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227547</v>
      </c>
      <c r="D1148" s="1">
        <f>BILANCA!E170</f>
        <v>224999.51</v>
      </c>
      <c r="E1148" s="1">
        <v>0</v>
      </c>
      <c r="F1148" s="1">
        <v>0</v>
      </c>
      <c r="G1148" s="2">
        <f t="shared" si="22"/>
        <v>111795.09330000001</v>
      </c>
      <c r="H1148" s="2">
        <f t="shared" si="23"/>
        <v>0.48999999999068677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227547</v>
      </c>
      <c r="D1149" s="1">
        <f>BILANCA!E171</f>
        <v>224999.51</v>
      </c>
      <c r="E1149" s="1">
        <v>0</v>
      </c>
      <c r="F1149" s="1">
        <v>0</v>
      </c>
      <c r="G1149" s="2">
        <f t="shared" si="22"/>
        <v>112472.63932000002</v>
      </c>
      <c r="H1149" s="2">
        <f t="shared" si="23"/>
        <v>0.48999999999068677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2659820</v>
      </c>
      <c r="D1152" s="1">
        <f>BILANCA!E175</f>
        <v>2529814.9000000004</v>
      </c>
      <c r="E1152" s="1">
        <v>0</v>
      </c>
      <c r="F1152" s="1">
        <v>0</v>
      </c>
      <c r="G1152" s="2">
        <f t="shared" si="22"/>
        <v>1304587.0162000002</v>
      </c>
      <c r="H1152" s="2">
        <f t="shared" si="23"/>
        <v>9.999999962747097E-2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257982</v>
      </c>
      <c r="D1153" s="1">
        <f>BILANCA!E176</f>
        <v>248450.6</v>
      </c>
      <c r="E1153" s="1">
        <v>0</v>
      </c>
      <c r="F1153" s="1">
        <v>0</v>
      </c>
      <c r="G1153" s="2">
        <f t="shared" si="22"/>
        <v>128330.14400000001</v>
      </c>
      <c r="H1153" s="2">
        <f t="shared" si="23"/>
        <v>0.39999999999417923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257982</v>
      </c>
      <c r="D1154" s="1">
        <f>BILANCA!E177</f>
        <v>247850.6</v>
      </c>
      <c r="E1154" s="1">
        <v>0</v>
      </c>
      <c r="F1154" s="1">
        <v>0</v>
      </c>
      <c r="G1154" s="2">
        <f t="shared" si="22"/>
        <v>128879.82720000001</v>
      </c>
      <c r="H1154" s="2">
        <f t="shared" si="23"/>
        <v>0.39999999999417923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226705</v>
      </c>
      <c r="D1155" s="1">
        <f>BILANCA!E178</f>
        <v>224070.15</v>
      </c>
      <c r="E1155" s="1">
        <v>0</v>
      </c>
      <c r="F1155" s="1">
        <v>0</v>
      </c>
      <c r="G1155" s="2">
        <f t="shared" si="22"/>
        <v>116073.39159999999</v>
      </c>
      <c r="H1155" s="2">
        <f t="shared" si="23"/>
        <v>0.14999999999417923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25773</v>
      </c>
      <c r="D1156" s="1">
        <f>BILANCA!E179</f>
        <v>19751.32</v>
      </c>
      <c r="E1156" s="1">
        <v>0</v>
      </c>
      <c r="F1156" s="1">
        <v>0</v>
      </c>
      <c r="G1156" s="2">
        <f t="shared" si="22"/>
        <v>11292.685719999998</v>
      </c>
      <c r="H1156" s="2">
        <f t="shared" si="23"/>
        <v>0.31999999999970896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331</v>
      </c>
      <c r="D1157" s="1">
        <f>BILANCA!E180</f>
        <v>645.91999999999996</v>
      </c>
      <c r="E1157" s="1">
        <v>0</v>
      </c>
      <c r="F1157" s="1">
        <v>0</v>
      </c>
      <c r="G1157" s="2">
        <f t="shared" si="22"/>
        <v>282.37415999999996</v>
      </c>
      <c r="H1157" s="2">
        <f t="shared" si="23"/>
        <v>8.0000000000040927E-2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331</v>
      </c>
      <c r="D1160" s="1">
        <f>BILANCA!E183</f>
        <v>645.91999999999996</v>
      </c>
      <c r="E1160" s="1">
        <v>0</v>
      </c>
      <c r="F1160" s="1">
        <v>0</v>
      </c>
      <c r="G1160" s="2">
        <f t="shared" si="22"/>
        <v>287.24267999999995</v>
      </c>
      <c r="H1160" s="2">
        <f t="shared" si="23"/>
        <v>8.0000000000040927E-2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5173</v>
      </c>
      <c r="D1165" s="1">
        <f>BILANCA!E188</f>
        <v>3383.21</v>
      </c>
      <c r="E1165" s="1">
        <v>0</v>
      </c>
      <c r="F1165" s="1">
        <v>0</v>
      </c>
      <c r="G1165" s="2">
        <f t="shared" si="22"/>
        <v>2172.97444</v>
      </c>
      <c r="H1165" s="2">
        <f t="shared" si="23"/>
        <v>0.21000000000003638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600</v>
      </c>
      <c r="E1166" s="1">
        <v>0</v>
      </c>
      <c r="F1166" s="1">
        <v>0</v>
      </c>
      <c r="G1166" s="2">
        <f t="shared" si="22"/>
        <v>219.6</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2401838</v>
      </c>
      <c r="D1214" s="1">
        <f>BILANCA!E237</f>
        <v>2281364.3000000003</v>
      </c>
      <c r="E1214" s="1">
        <v>0</v>
      </c>
      <c r="F1214" s="1">
        <v>0</v>
      </c>
      <c r="G1214" s="2">
        <f t="shared" si="22"/>
        <v>1608814.8846000002</v>
      </c>
      <c r="H1214" s="2">
        <f t="shared" si="23"/>
        <v>0.30000000027939677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2297456</v>
      </c>
      <c r="D1215" s="1">
        <f>BILANCA!E238</f>
        <v>2235776.87</v>
      </c>
      <c r="E1215" s="1">
        <v>0</v>
      </c>
      <c r="F1215" s="1">
        <v>0</v>
      </c>
      <c r="G1215" s="2">
        <f t="shared" si="22"/>
        <v>1570410.2596800001</v>
      </c>
      <c r="H1215" s="2">
        <f t="shared" si="23"/>
        <v>0.12999999988824129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2297456</v>
      </c>
      <c r="D1216" s="1">
        <f>BILANCA!E239</f>
        <v>2235776.87</v>
      </c>
      <c r="E1216" s="1">
        <v>0</v>
      </c>
      <c r="F1216" s="1">
        <v>0</v>
      </c>
      <c r="G1216" s="2">
        <f t="shared" si="22"/>
        <v>1577179.2694200003</v>
      </c>
      <c r="H1216" s="2">
        <f t="shared" si="23"/>
        <v>0.12999999988824129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2214211</v>
      </c>
      <c r="D1217" s="1">
        <f>BILANCA!E240</f>
        <v>2146532.2400000002</v>
      </c>
      <c r="E1217" s="1">
        <v>0</v>
      </c>
      <c r="F1217" s="1">
        <v>0</v>
      </c>
      <c r="G1217" s="2">
        <f t="shared" si="22"/>
        <v>1522702.4623200002</v>
      </c>
      <c r="H1217" s="2">
        <f t="shared" si="23"/>
        <v>0.24000000022351742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83245</v>
      </c>
      <c r="D1218" s="1">
        <f>BILANCA!E241</f>
        <v>89244.63</v>
      </c>
      <c r="E1218" s="1">
        <v>0</v>
      </c>
      <c r="F1218" s="1">
        <v>0</v>
      </c>
      <c r="G1218" s="2">
        <f t="shared" si="22"/>
        <v>61507.551099999997</v>
      </c>
      <c r="H1218" s="2">
        <f t="shared" si="23"/>
        <v>0.36999999999534339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98543</v>
      </c>
      <c r="D1222" s="1">
        <f>BILANCA!E245</f>
        <v>45587.43</v>
      </c>
      <c r="E1222" s="1">
        <v>0</v>
      </c>
      <c r="F1222" s="1">
        <v>0</v>
      </c>
      <c r="G1222" s="2">
        <f t="shared" si="22"/>
        <v>45342.568539999993</v>
      </c>
      <c r="H1222" s="2">
        <f t="shared" si="23"/>
        <v>0.43000000000029104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98543</v>
      </c>
      <c r="D1223" s="1">
        <f>BILANCA!E246</f>
        <v>45587.43</v>
      </c>
      <c r="E1223" s="1">
        <v>0</v>
      </c>
      <c r="F1223" s="1">
        <v>0</v>
      </c>
      <c r="G1223" s="2">
        <f t="shared" si="22"/>
        <v>45532.286399999997</v>
      </c>
      <c r="H1223" s="2">
        <f t="shared" si="23"/>
        <v>0.43000000000029104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98543</v>
      </c>
      <c r="D1224" s="1">
        <f>BILANCA!E247</f>
        <v>45587.43</v>
      </c>
      <c r="E1224" s="1">
        <v>0</v>
      </c>
      <c r="F1224" s="1">
        <v>0</v>
      </c>
      <c r="G1224" s="2">
        <f t="shared" si="22"/>
        <v>45722.004260000002</v>
      </c>
      <c r="H1224" s="2">
        <f t="shared" si="23"/>
        <v>0.43000000000029104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5839</v>
      </c>
      <c r="D1232" s="1">
        <f>BILANCA!E255</f>
        <v>0</v>
      </c>
      <c r="E1232" s="1">
        <v>0</v>
      </c>
      <c r="F1232" s="1">
        <v>0</v>
      </c>
      <c r="G1232" s="2">
        <f t="shared" si="22"/>
        <v>1453.9110000000001</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82117</v>
      </c>
      <c r="D1236" s="1">
        <f>BILANCA!E259</f>
        <v>82117.33</v>
      </c>
      <c r="E1236" s="1">
        <v>0</v>
      </c>
      <c r="F1236" s="1">
        <v>0</v>
      </c>
      <c r="G1236" s="2">
        <f t="shared" si="22"/>
        <v>62326.969979999994</v>
      </c>
      <c r="H1236" s="2">
        <f t="shared" si="23"/>
        <v>0.33000000000174623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82117</v>
      </c>
      <c r="D1237" s="1">
        <f>BILANCA!E260</f>
        <v>82117.33</v>
      </c>
      <c r="E1237" s="1">
        <v>0</v>
      </c>
      <c r="F1237" s="1">
        <v>0</v>
      </c>
      <c r="G1237" s="2">
        <f t="shared" si="22"/>
        <v>62573.321640000002</v>
      </c>
      <c r="H1237" s="2">
        <f t="shared" si="23"/>
        <v>0.33000000000174623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459</v>
      </c>
      <c r="D1240" s="1">
        <f>BILANCA!E264</f>
        <v>0</v>
      </c>
      <c r="E1240" s="1">
        <v>0</v>
      </c>
      <c r="F1240" s="1">
        <v>0</v>
      </c>
      <c r="G1240" s="2">
        <f t="shared" si="22"/>
        <v>117.96300000000001</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5380</v>
      </c>
      <c r="D1241" s="1">
        <f>BILANCA!E265</f>
        <v>0</v>
      </c>
      <c r="E1241" s="1">
        <v>0</v>
      </c>
      <c r="F1241" s="1">
        <v>0</v>
      </c>
      <c r="G1241" s="2">
        <f t="shared" si="22"/>
        <v>1388.04</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257982</v>
      </c>
      <c r="D1264" s="1">
        <f>BILANCA!E288</f>
        <v>247850.6</v>
      </c>
      <c r="E1264" s="1">
        <v>0</v>
      </c>
      <c r="F1264" s="1">
        <v>0</v>
      </c>
      <c r="G1264" s="2">
        <f t="shared" si="24"/>
        <v>211784.97920000003</v>
      </c>
      <c r="H1264" s="2">
        <f t="shared" si="23"/>
        <v>0.39999999999417923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600</v>
      </c>
      <c r="E1266" s="1">
        <v>0</v>
      </c>
      <c r="F1266" s="1">
        <v>0</v>
      </c>
      <c r="G1266" s="2">
        <f t="shared" si="24"/>
        <v>339.59999999999997</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3433674</v>
      </c>
      <c r="D1408" s="1">
        <f>'RAS-funkcijski'!E114</f>
        <v>3415745.5100000002</v>
      </c>
      <c r="E1408" s="1">
        <v>0</v>
      </c>
      <c r="F1408" s="1">
        <v>0</v>
      </c>
      <c r="G1408" s="2">
        <f t="shared" si="24"/>
        <v>1129168.1522000001</v>
      </c>
      <c r="H1408" s="2">
        <f t="shared" si="27"/>
        <v>0.48999999975785613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3366629</v>
      </c>
      <c r="D1409" s="1">
        <f>'RAS-funkcijski'!E115</f>
        <v>3337447.02</v>
      </c>
      <c r="E1409" s="1">
        <v>0</v>
      </c>
      <c r="F1409" s="1">
        <v>0</v>
      </c>
      <c r="G1409" s="2">
        <f t="shared" si="24"/>
        <v>1114609.0574400001</v>
      </c>
      <c r="H1409" s="2">
        <f t="shared" si="27"/>
        <v>2.0000000018626451E-2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3366629</v>
      </c>
      <c r="D1411" s="1">
        <f>'RAS-funkcijski'!E117</f>
        <v>3337447.02</v>
      </c>
      <c r="E1411" s="1">
        <v>0</v>
      </c>
      <c r="F1411" s="1">
        <v>0</v>
      </c>
      <c r="G1411" s="2">
        <f t="shared" si="24"/>
        <v>1134692.1035200001</v>
      </c>
      <c r="H1411" s="2">
        <f t="shared" si="27"/>
        <v>2.0000000018626451E-2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67045</v>
      </c>
      <c r="D1420" s="1">
        <f>'RAS-funkcijski'!E126</f>
        <v>78298.490000000005</v>
      </c>
      <c r="E1420" s="1">
        <v>0</v>
      </c>
      <c r="F1420" s="1">
        <v>0</v>
      </c>
      <c r="G1420" s="2">
        <f t="shared" si="24"/>
        <v>27284.321560000004</v>
      </c>
      <c r="H1420" s="2">
        <f t="shared" si="27"/>
        <v>0.49000000000523869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3433674</v>
      </c>
      <c r="D1435" s="13">
        <f>'RAS-funkcijski'!E141</f>
        <v>3415745.5100000002</v>
      </c>
      <c r="E1435" s="13">
        <v>0</v>
      </c>
      <c r="F1435" s="13">
        <v>0</v>
      </c>
      <c r="G1435" s="14">
        <f t="shared" si="24"/>
        <v>1406327.6077400001</v>
      </c>
      <c r="H1435" s="14">
        <f t="shared" si="27"/>
        <v>0.48999999975785613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257982.11</v>
      </c>
      <c r="D1480" s="6"/>
      <c r="E1480" s="6">
        <v>0</v>
      </c>
      <c r="F1480" s="6">
        <v>0</v>
      </c>
      <c r="G1480" s="7">
        <f t="shared" ref="G1480:G1580" si="34">B1480/1000*C1480</f>
        <v>257.98210999999998</v>
      </c>
      <c r="H1480" s="7">
        <f t="shared" ref="H1480:H1580" si="35">ABS(C1480-ROUND(C1480,0))</f>
        <v>0.10999999998603016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3432695.22</v>
      </c>
      <c r="D1481" s="1">
        <v>0</v>
      </c>
      <c r="E1481" s="1">
        <v>0</v>
      </c>
      <c r="F1481" s="1">
        <v>0</v>
      </c>
      <c r="G1481" s="2">
        <f t="shared" si="34"/>
        <v>6865.3904400000001</v>
      </c>
      <c r="H1481" s="2">
        <f t="shared" si="35"/>
        <v>0.22000000020489097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3415452</v>
      </c>
      <c r="D1483" s="1">
        <v>0</v>
      </c>
      <c r="E1483" s="1">
        <v>0</v>
      </c>
      <c r="F1483" s="1">
        <v>0</v>
      </c>
      <c r="G1483" s="2">
        <f t="shared" si="34"/>
        <v>13661.808000000001</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2679436.69</v>
      </c>
      <c r="D1484" s="1">
        <v>0</v>
      </c>
      <c r="E1484" s="1">
        <v>0</v>
      </c>
      <c r="F1484" s="1">
        <v>0</v>
      </c>
      <c r="G1484" s="2">
        <f t="shared" si="34"/>
        <v>13397.18345</v>
      </c>
      <c r="H1484" s="2">
        <f t="shared" si="35"/>
        <v>0.31000000005587935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484269.92</v>
      </c>
      <c r="D1485" s="1">
        <v>0</v>
      </c>
      <c r="E1485" s="1">
        <v>0</v>
      </c>
      <c r="F1485" s="1">
        <v>0</v>
      </c>
      <c r="G1485" s="2">
        <f t="shared" si="34"/>
        <v>2905.6195199999997</v>
      </c>
      <c r="H1485" s="2">
        <f t="shared" si="35"/>
        <v>8.0000000016298145E-2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5185.08</v>
      </c>
      <c r="D1486" s="1">
        <v>0</v>
      </c>
      <c r="E1486" s="1">
        <v>0</v>
      </c>
      <c r="F1486" s="1">
        <v>0</v>
      </c>
      <c r="G1486" s="2">
        <f t="shared" si="34"/>
        <v>36.295560000000002</v>
      </c>
      <c r="H1486" s="2">
        <f t="shared" si="35"/>
        <v>7.999999999992724E-2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245228.09</v>
      </c>
      <c r="D1489" s="1">
        <v>0</v>
      </c>
      <c r="E1489" s="1">
        <v>0</v>
      </c>
      <c r="F1489" s="1">
        <v>0</v>
      </c>
      <c r="G1489" s="2">
        <f t="shared" si="34"/>
        <v>2452.2809000000002</v>
      </c>
      <c r="H1489" s="2">
        <f t="shared" si="35"/>
        <v>8.999999999650754E-2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1332.22</v>
      </c>
      <c r="D1491" s="1">
        <v>0</v>
      </c>
      <c r="E1491" s="1">
        <v>0</v>
      </c>
      <c r="F1491" s="1">
        <v>0</v>
      </c>
      <c r="G1491" s="2">
        <f t="shared" si="34"/>
        <v>15.986640000000001</v>
      </c>
      <c r="H1491" s="2">
        <f t="shared" si="35"/>
        <v>0.22000000000002728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17243.22</v>
      </c>
      <c r="D1492" s="1">
        <v>0</v>
      </c>
      <c r="E1492" s="1">
        <v>0</v>
      </c>
      <c r="F1492" s="1">
        <v>0</v>
      </c>
      <c r="G1492" s="2">
        <f t="shared" si="34"/>
        <v>224.16186000000002</v>
      </c>
      <c r="H1492" s="2">
        <f t="shared" si="35"/>
        <v>0.22000000000116415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3442226.73</v>
      </c>
      <c r="D1499" s="1">
        <v>0</v>
      </c>
      <c r="E1499" s="1">
        <v>0</v>
      </c>
      <c r="F1499" s="1">
        <v>0</v>
      </c>
      <c r="G1499" s="2">
        <f t="shared" si="34"/>
        <v>68844.534599999999</v>
      </c>
      <c r="H1499" s="2">
        <f t="shared" si="35"/>
        <v>0.27000000001862645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3425583.51</v>
      </c>
      <c r="D1501" s="1">
        <v>0</v>
      </c>
      <c r="E1501" s="1">
        <v>0</v>
      </c>
      <c r="F1501" s="1">
        <v>0</v>
      </c>
      <c r="G1501" s="2">
        <f t="shared" si="34"/>
        <v>75362.837219999987</v>
      </c>
      <c r="H1501" s="2">
        <f t="shared" si="35"/>
        <v>0.49000000022351742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2682071.66</v>
      </c>
      <c r="D1502" s="1">
        <v>0</v>
      </c>
      <c r="E1502" s="1">
        <v>0</v>
      </c>
      <c r="F1502" s="1">
        <v>0</v>
      </c>
      <c r="G1502" s="2">
        <f t="shared" si="34"/>
        <v>61687.648180000004</v>
      </c>
      <c r="H1502" s="2">
        <f t="shared" si="35"/>
        <v>0.33999999985098839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490291.61</v>
      </c>
      <c r="D1503" s="1">
        <v>0</v>
      </c>
      <c r="E1503" s="1">
        <v>0</v>
      </c>
      <c r="F1503" s="1">
        <v>0</v>
      </c>
      <c r="G1503" s="2">
        <f t="shared" si="34"/>
        <v>11766.99864</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4870.5600000000004</v>
      </c>
      <c r="D1504" s="1">
        <v>0</v>
      </c>
      <c r="E1504" s="1">
        <v>0</v>
      </c>
      <c r="F1504" s="1">
        <v>0</v>
      </c>
      <c r="G1504" s="2">
        <f t="shared" si="34"/>
        <v>121.76400000000001</v>
      </c>
      <c r="H1504" s="2">
        <f t="shared" si="35"/>
        <v>0.43999999999959982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245228.09</v>
      </c>
      <c r="D1507" s="1">
        <v>0</v>
      </c>
      <c r="E1507" s="1">
        <v>0</v>
      </c>
      <c r="F1507" s="1">
        <v>0</v>
      </c>
      <c r="G1507" s="2">
        <f t="shared" si="34"/>
        <v>6866.38652</v>
      </c>
      <c r="H1507" s="2">
        <f t="shared" si="35"/>
        <v>8.999999999650754E-2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3121.59</v>
      </c>
      <c r="D1509" s="1">
        <v>0</v>
      </c>
      <c r="E1509" s="1">
        <v>0</v>
      </c>
      <c r="F1509" s="1">
        <v>0</v>
      </c>
      <c r="G1509" s="2">
        <f t="shared" si="34"/>
        <v>93.6477</v>
      </c>
      <c r="H1509" s="2">
        <f t="shared" si="35"/>
        <v>0.40999999999985448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16643.22</v>
      </c>
      <c r="D1510" s="1">
        <v>0</v>
      </c>
      <c r="E1510" s="1">
        <v>0</v>
      </c>
      <c r="F1510" s="1">
        <v>0</v>
      </c>
      <c r="G1510" s="2">
        <f t="shared" si="34"/>
        <v>515.93982000000005</v>
      </c>
      <c r="H1510" s="2">
        <f t="shared" si="35"/>
        <v>0.22000000000116415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248450.60000000009</v>
      </c>
      <c r="D1517" s="1">
        <v>0</v>
      </c>
      <c r="E1517" s="1">
        <v>0</v>
      </c>
      <c r="F1517" s="1">
        <v>0</v>
      </c>
      <c r="G1517" s="2">
        <f t="shared" si="34"/>
        <v>9441.1228000000028</v>
      </c>
      <c r="H1517" s="2">
        <f t="shared" si="35"/>
        <v>0.39999999990686774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600</v>
      </c>
      <c r="D1518" s="1">
        <v>0</v>
      </c>
      <c r="E1518" s="1">
        <v>0</v>
      </c>
      <c r="F1518" s="1">
        <v>0</v>
      </c>
      <c r="G1518" s="2">
        <f t="shared" si="34"/>
        <v>23.4</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600</v>
      </c>
      <c r="D1524" s="1">
        <v>0</v>
      </c>
      <c r="E1524" s="1">
        <v>0</v>
      </c>
      <c r="F1524" s="1">
        <v>0</v>
      </c>
      <c r="G1524" s="2">
        <f t="shared" si="34"/>
        <v>27</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600</v>
      </c>
      <c r="D1525" s="1">
        <v>0</v>
      </c>
      <c r="E1525" s="1">
        <v>0</v>
      </c>
      <c r="F1525" s="1">
        <v>0</v>
      </c>
      <c r="G1525" s="2">
        <f t="shared" si="34"/>
        <v>27.599999999999998</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600</v>
      </c>
      <c r="D1526" s="1">
        <v>0</v>
      </c>
      <c r="E1526" s="1">
        <v>0</v>
      </c>
      <c r="F1526" s="1">
        <v>0</v>
      </c>
      <c r="G1526" s="2">
        <f t="shared" si="34"/>
        <v>28.2</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247850.6</v>
      </c>
      <c r="D1576" s="1">
        <v>0</v>
      </c>
      <c r="E1576" s="1">
        <v>0</v>
      </c>
      <c r="F1576" s="1">
        <v>0</v>
      </c>
      <c r="G1576" s="2">
        <f t="shared" si="34"/>
        <v>24041.5082</v>
      </c>
      <c r="H1576" s="2">
        <f t="shared" si="35"/>
        <v>0.39999999999417923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247850.6</v>
      </c>
      <c r="D1577" s="1">
        <v>0</v>
      </c>
      <c r="E1577" s="1">
        <v>0</v>
      </c>
      <c r="F1577" s="1">
        <v>0</v>
      </c>
      <c r="G1577" s="2">
        <f t="shared" si="34"/>
        <v>24289.358800000002</v>
      </c>
      <c r="H1577" s="2">
        <f t="shared" si="35"/>
        <v>0.39999999999417923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3298</v>
      </c>
      <c r="B1" s="378"/>
      <c r="C1" s="378"/>
    </row>
    <row r="2" spans="1:17" ht="33" customHeight="1" x14ac:dyDescent="0.2">
      <c r="A2" s="379" t="s">
        <v>3299</v>
      </c>
      <c r="B2" s="380"/>
      <c r="C2" s="377"/>
      <c r="D2" s="4"/>
      <c r="E2" s="4"/>
      <c r="F2" s="4"/>
      <c r="G2" s="4"/>
      <c r="H2" s="4"/>
      <c r="I2" s="4"/>
      <c r="J2" s="4"/>
      <c r="K2" s="4"/>
      <c r="L2" s="4"/>
      <c r="M2" s="4"/>
      <c r="N2" s="4"/>
      <c r="O2" s="4"/>
      <c r="P2" s="4"/>
      <c r="Q2" s="4"/>
    </row>
    <row r="3" spans="1:17" ht="18.75" customHeight="1" x14ac:dyDescent="0.2">
      <c r="A3" s="42" t="s">
        <v>3300</v>
      </c>
      <c r="B3" s="381"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82" t="s">
        <v>3392</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16"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21287</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3505452</v>
      </c>
      <c r="I16" s="172">
        <f>'PR-RAS'!E6</f>
        <v>3362790.54</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3152995</v>
      </c>
      <c r="I17" s="172">
        <f>'PR-RAS'!E151</f>
        <v>3398502.29</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98543</v>
      </c>
      <c r="I18" s="172">
        <f>'PR-RAS'!E645</f>
        <v>45587.429999999789</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2312174</v>
      </c>
      <c r="I20" s="175">
        <f>BILANCA!E7</f>
        <v>2250494.8499999996</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347646</v>
      </c>
      <c r="I21" s="177">
        <f>BILANCA!E68</f>
        <v>279320.05</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257982</v>
      </c>
      <c r="I22" s="177">
        <f>BILANCA!E176</f>
        <v>248450.6</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2401838</v>
      </c>
      <c r="I23" s="179">
        <f>BILANCA!E237</f>
        <v>2281364.3000000003</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3433674</v>
      </c>
      <c r="I27" s="177">
        <f>'RAS-funkcijski'!E114</f>
        <v>3415745.5100000002</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3433674</v>
      </c>
      <c r="I28" s="181">
        <f>'RAS-funkcijski'!E141</f>
        <v>3415745.5100000002</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257982.11</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248450.60000000009</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600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247850.6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800" zoomScaleNormal="100" workbookViewId="0">
      <selection activeCell="E829" sqref="E829"/>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3505452</v>
      </c>
      <c r="E6" s="53">
        <f>E7+E44+E50+E82+E106+E124+E133+E139</f>
        <v>3362790.54</v>
      </c>
      <c r="F6" s="54">
        <f t="shared" ref="F6:F131" si="0">IF(D6&lt;&gt;0,IF(E6/D6&gt;=100,"&gt;&gt;100",E6/D6*100),"-")</f>
        <v>95.930297719095861</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2706413</v>
      </c>
      <c r="E50" s="53">
        <f>E51+E54+E59+E62+E65+E68+E71+E74+E77</f>
        <v>2670687.63</v>
      </c>
      <c r="F50" s="54">
        <f t="shared" si="0"/>
        <v>98.679973455640351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2542467</v>
      </c>
      <c r="E68" s="53">
        <f t="shared" si="15"/>
        <v>2647577.5299999998</v>
      </c>
      <c r="F68" s="54">
        <f t="shared" si="0"/>
        <v>104.13419446545421</v>
      </c>
    </row>
    <row r="69" spans="1:6" ht="12.75" customHeight="1" x14ac:dyDescent="0.2">
      <c r="A69" s="55" t="s">
        <v>181</v>
      </c>
      <c r="B69" s="87" t="s">
        <v>182</v>
      </c>
      <c r="C69" s="52" t="s">
        <v>181</v>
      </c>
      <c r="D69" s="244">
        <v>2523415</v>
      </c>
      <c r="E69" s="244">
        <v>2636948.11</v>
      </c>
      <c r="F69" s="54">
        <f t="shared" si="0"/>
        <v>104.4991850329811</v>
      </c>
    </row>
    <row r="70" spans="1:6" ht="24" x14ac:dyDescent="0.2">
      <c r="A70" s="55" t="s">
        <v>183</v>
      </c>
      <c r="B70" s="87" t="s">
        <v>184</v>
      </c>
      <c r="C70" s="52" t="s">
        <v>183</v>
      </c>
      <c r="D70" s="244">
        <v>19052</v>
      </c>
      <c r="E70" s="244">
        <v>10629.42</v>
      </c>
      <c r="F70" s="54">
        <f t="shared" si="0"/>
        <v>55.791622926726859</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142739</v>
      </c>
      <c r="E74" s="53">
        <f t="shared" si="17"/>
        <v>14.4</v>
      </c>
      <c r="F74" s="54">
        <f t="shared" si="0"/>
        <v>1.008834305971038E-2</v>
      </c>
    </row>
    <row r="75" spans="1:6" ht="12.75" customHeight="1" x14ac:dyDescent="0.2">
      <c r="A75" s="55" t="s">
        <v>193</v>
      </c>
      <c r="B75" s="87" t="s">
        <v>194</v>
      </c>
      <c r="C75" s="52" t="s">
        <v>193</v>
      </c>
      <c r="D75" s="244">
        <v>142739</v>
      </c>
      <c r="E75" s="244">
        <v>14.4</v>
      </c>
      <c r="F75" s="54">
        <f t="shared" si="0"/>
        <v>1.008834305971038E-2</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21207</v>
      </c>
      <c r="E77" s="53">
        <f t="shared" si="18"/>
        <v>23095.7</v>
      </c>
      <c r="F77" s="54">
        <f t="shared" si="0"/>
        <v>108.90602159664262</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21207</v>
      </c>
      <c r="E80" s="244">
        <v>23095.7</v>
      </c>
      <c r="F80" s="54">
        <f t="shared" si="0"/>
        <v>108.90602159664262</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0.44</v>
      </c>
      <c r="F82" s="54" t="str">
        <f t="shared" si="0"/>
        <v>-</v>
      </c>
    </row>
    <row r="83" spans="1:6" ht="12.75" customHeight="1" x14ac:dyDescent="0.2">
      <c r="A83" s="55">
        <v>641</v>
      </c>
      <c r="B83" s="87" t="s">
        <v>209</v>
      </c>
      <c r="C83" s="52" t="s">
        <v>210</v>
      </c>
      <c r="D83" s="53">
        <f t="shared" ref="D83:E83" si="20">SUM(D84:D90)</f>
        <v>0</v>
      </c>
      <c r="E83" s="53">
        <f t="shared" si="20"/>
        <v>0.44</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v>0.44</v>
      </c>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2525</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2525</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v>2525</v>
      </c>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25620</v>
      </c>
      <c r="E124" s="53">
        <f t="shared" si="27"/>
        <v>58399.24</v>
      </c>
      <c r="F124" s="54">
        <f t="shared" si="0"/>
        <v>227.94395003903199</v>
      </c>
    </row>
    <row r="125" spans="1:6" ht="12.75" customHeight="1" x14ac:dyDescent="0.2">
      <c r="A125" s="55">
        <v>661</v>
      </c>
      <c r="B125" s="88" t="s">
        <v>293</v>
      </c>
      <c r="C125" s="52" t="s">
        <v>294</v>
      </c>
      <c r="D125" s="53">
        <f t="shared" ref="D125:E125" si="28">SUM(D126:D127)</f>
        <v>200</v>
      </c>
      <c r="E125" s="53">
        <f t="shared" si="28"/>
        <v>1400</v>
      </c>
      <c r="F125" s="54">
        <f t="shared" si="0"/>
        <v>700</v>
      </c>
    </row>
    <row r="126" spans="1:6" ht="12.75" customHeight="1" x14ac:dyDescent="0.2">
      <c r="A126" s="55">
        <v>6614</v>
      </c>
      <c r="B126" s="88" t="s">
        <v>295</v>
      </c>
      <c r="C126" s="52" t="s">
        <v>296</v>
      </c>
      <c r="D126" s="244">
        <v>200</v>
      </c>
      <c r="E126" s="244">
        <v>1400</v>
      </c>
      <c r="F126" s="54">
        <f t="shared" si="0"/>
        <v>700</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25420</v>
      </c>
      <c r="E128" s="53">
        <f t="shared" si="29"/>
        <v>56999.24</v>
      </c>
      <c r="F128" s="54">
        <f t="shared" si="0"/>
        <v>224.22989771833198</v>
      </c>
    </row>
    <row r="129" spans="1:6" ht="12.75" customHeight="1" x14ac:dyDescent="0.2">
      <c r="A129" s="55">
        <v>6631</v>
      </c>
      <c r="B129" s="88" t="s">
        <v>301</v>
      </c>
      <c r="C129" s="52" t="s">
        <v>302</v>
      </c>
      <c r="D129" s="244">
        <v>25420</v>
      </c>
      <c r="E129" s="244">
        <v>50999.24</v>
      </c>
      <c r="F129" s="54">
        <f t="shared" si="0"/>
        <v>200.626435877262</v>
      </c>
    </row>
    <row r="130" spans="1:6" ht="12.75" customHeight="1" x14ac:dyDescent="0.2">
      <c r="A130" s="55">
        <v>6632</v>
      </c>
      <c r="B130" s="234" t="s">
        <v>303</v>
      </c>
      <c r="C130" s="52" t="s">
        <v>304</v>
      </c>
      <c r="D130" s="244"/>
      <c r="E130" s="244">
        <v>6000</v>
      </c>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773419</v>
      </c>
      <c r="E133" s="53">
        <f t="shared" si="30"/>
        <v>631178.23</v>
      </c>
      <c r="F133" s="54">
        <f t="shared" ref="F133:F223" si="31">IF(D133&lt;&gt;0,IF(E133/D133&gt;=100,"&gt;&gt;100",E133/D133*100),"-")</f>
        <v>81.608834279995705</v>
      </c>
    </row>
    <row r="134" spans="1:6" ht="24" x14ac:dyDescent="0.2">
      <c r="A134" s="55">
        <v>671</v>
      </c>
      <c r="B134" s="234" t="s">
        <v>311</v>
      </c>
      <c r="C134" s="52" t="s">
        <v>312</v>
      </c>
      <c r="D134" s="53">
        <f t="shared" ref="D134:E134" si="32">SUM(D135:D137)</f>
        <v>773419</v>
      </c>
      <c r="E134" s="53">
        <f t="shared" si="32"/>
        <v>631178.23</v>
      </c>
      <c r="F134" s="54">
        <f t="shared" si="31"/>
        <v>81.608834279995705</v>
      </c>
    </row>
    <row r="135" spans="1:6" ht="12.75" customHeight="1" x14ac:dyDescent="0.2">
      <c r="A135" s="55">
        <v>6711</v>
      </c>
      <c r="B135" s="87" t="s">
        <v>313</v>
      </c>
      <c r="C135" s="52" t="s">
        <v>314</v>
      </c>
      <c r="D135" s="244">
        <v>511792</v>
      </c>
      <c r="E135" s="244">
        <v>631178.23</v>
      </c>
      <c r="F135" s="54">
        <f t="shared" si="31"/>
        <v>123.32709968112046</v>
      </c>
    </row>
    <row r="136" spans="1:6" ht="24" x14ac:dyDescent="0.2">
      <c r="A136" s="55">
        <v>6712</v>
      </c>
      <c r="B136" s="234" t="s">
        <v>315</v>
      </c>
      <c r="C136" s="52" t="s">
        <v>316</v>
      </c>
      <c r="D136" s="244">
        <v>261627</v>
      </c>
      <c r="E136" s="244"/>
      <c r="F136" s="54">
        <f t="shared" si="31"/>
        <v>0</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3152995</v>
      </c>
      <c r="E151" s="53">
        <f t="shared" si="35"/>
        <v>3398502.29</v>
      </c>
      <c r="F151" s="54">
        <f t="shared" si="31"/>
        <v>107.78647888753392</v>
      </c>
    </row>
    <row r="152" spans="1:6" ht="12.75" customHeight="1" x14ac:dyDescent="0.2">
      <c r="A152" s="55">
        <v>31</v>
      </c>
      <c r="B152" s="87" t="s">
        <v>346</v>
      </c>
      <c r="C152" s="52" t="s">
        <v>35</v>
      </c>
      <c r="D152" s="53">
        <f t="shared" ref="D152:E152" si="36">D153+D158+D159</f>
        <v>2353971</v>
      </c>
      <c r="E152" s="53">
        <f t="shared" si="36"/>
        <v>2403410.41</v>
      </c>
      <c r="F152" s="54">
        <f t="shared" si="31"/>
        <v>102.10025569558844</v>
      </c>
    </row>
    <row r="153" spans="1:6" ht="12.75" customHeight="1" x14ac:dyDescent="0.2">
      <c r="A153" s="55">
        <v>311</v>
      </c>
      <c r="B153" s="87" t="s">
        <v>347</v>
      </c>
      <c r="C153" s="52" t="s">
        <v>348</v>
      </c>
      <c r="D153" s="53">
        <f t="shared" ref="D153:E153" si="37">SUM(D154:D157)</f>
        <v>1944359</v>
      </c>
      <c r="E153" s="53">
        <f t="shared" si="37"/>
        <v>1990204.45</v>
      </c>
      <c r="F153" s="54">
        <f t="shared" si="31"/>
        <v>102.35786961152751</v>
      </c>
    </row>
    <row r="154" spans="1:6" ht="12.75" customHeight="1" x14ac:dyDescent="0.2">
      <c r="A154" s="55">
        <v>3111</v>
      </c>
      <c r="B154" s="87" t="s">
        <v>349</v>
      </c>
      <c r="C154" s="52" t="s">
        <v>350</v>
      </c>
      <c r="D154" s="244">
        <v>1944359</v>
      </c>
      <c r="E154" s="244">
        <v>1990204.45</v>
      </c>
      <c r="F154" s="54">
        <f t="shared" si="31"/>
        <v>102.35786961152751</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88967</v>
      </c>
      <c r="E158" s="244">
        <v>84535.34</v>
      </c>
      <c r="F158" s="54">
        <f t="shared" si="31"/>
        <v>95.018759764856625</v>
      </c>
    </row>
    <row r="159" spans="1:6" ht="12.75" customHeight="1" x14ac:dyDescent="0.2">
      <c r="A159" s="55">
        <v>313</v>
      </c>
      <c r="B159" s="87" t="s">
        <v>359</v>
      </c>
      <c r="C159" s="52" t="s">
        <v>360</v>
      </c>
      <c r="D159" s="53">
        <f t="shared" ref="D159:E159" si="38">SUM(D160:D162)</f>
        <v>320645</v>
      </c>
      <c r="E159" s="53">
        <f t="shared" si="38"/>
        <v>328670.62</v>
      </c>
      <c r="F159" s="54">
        <f t="shared" si="31"/>
        <v>102.50296121879336</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320645</v>
      </c>
      <c r="E161" s="244">
        <v>328568.92</v>
      </c>
      <c r="F161" s="54">
        <f t="shared" si="31"/>
        <v>102.47124389901605</v>
      </c>
    </row>
    <row r="162" spans="1:6" ht="12.75" customHeight="1" x14ac:dyDescent="0.2">
      <c r="A162" s="55">
        <v>3133</v>
      </c>
      <c r="B162" s="87" t="s">
        <v>364</v>
      </c>
      <c r="C162" s="52" t="s">
        <v>365</v>
      </c>
      <c r="D162" s="244"/>
      <c r="E162" s="244">
        <v>101.7</v>
      </c>
      <c r="F162" s="54" t="str">
        <f t="shared" si="31"/>
        <v>-</v>
      </c>
    </row>
    <row r="163" spans="1:6" ht="12.75" customHeight="1" x14ac:dyDescent="0.2">
      <c r="A163" s="55">
        <v>32</v>
      </c>
      <c r="B163" s="87" t="s">
        <v>366</v>
      </c>
      <c r="C163" s="52" t="s">
        <v>367</v>
      </c>
      <c r="D163" s="53">
        <f t="shared" ref="D163:E163" si="39">D164+D169+D177+D187+D188</f>
        <v>592837</v>
      </c>
      <c r="E163" s="53">
        <f t="shared" si="39"/>
        <v>744678.70999999985</v>
      </c>
      <c r="F163" s="54">
        <f t="shared" si="31"/>
        <v>125.61272491426814</v>
      </c>
    </row>
    <row r="164" spans="1:6" ht="12.75" customHeight="1" x14ac:dyDescent="0.2">
      <c r="A164" s="55">
        <v>321</v>
      </c>
      <c r="B164" s="87" t="s">
        <v>368</v>
      </c>
      <c r="C164" s="52" t="s">
        <v>369</v>
      </c>
      <c r="D164" s="53">
        <f t="shared" ref="D164:E164" si="40">SUM(D165:D168)</f>
        <v>241735</v>
      </c>
      <c r="E164" s="53">
        <f t="shared" si="40"/>
        <v>285654.61</v>
      </c>
      <c r="F164" s="54">
        <f t="shared" si="31"/>
        <v>118.16849442571412</v>
      </c>
    </row>
    <row r="165" spans="1:6" ht="12.75" customHeight="1" x14ac:dyDescent="0.2">
      <c r="A165" s="55">
        <v>3211</v>
      </c>
      <c r="B165" s="87" t="s">
        <v>370</v>
      </c>
      <c r="C165" s="52" t="s">
        <v>371</v>
      </c>
      <c r="D165" s="244">
        <v>25806</v>
      </c>
      <c r="E165" s="244">
        <v>23758.32</v>
      </c>
      <c r="F165" s="54">
        <f t="shared" si="31"/>
        <v>92.065101139269927</v>
      </c>
    </row>
    <row r="166" spans="1:6" ht="12.75" customHeight="1" x14ac:dyDescent="0.2">
      <c r="A166" s="55">
        <v>3212</v>
      </c>
      <c r="B166" s="87" t="s">
        <v>372</v>
      </c>
      <c r="C166" s="52" t="s">
        <v>373</v>
      </c>
      <c r="D166" s="244">
        <v>214469</v>
      </c>
      <c r="E166" s="244">
        <v>260496.29</v>
      </c>
      <c r="F166" s="54">
        <f t="shared" si="31"/>
        <v>121.46104565228542</v>
      </c>
    </row>
    <row r="167" spans="1:6" ht="12.75" customHeight="1" x14ac:dyDescent="0.2">
      <c r="A167" s="55">
        <v>3213</v>
      </c>
      <c r="B167" s="87" t="s">
        <v>374</v>
      </c>
      <c r="C167" s="52" t="s">
        <v>375</v>
      </c>
      <c r="D167" s="244">
        <v>1460</v>
      </c>
      <c r="E167" s="244">
        <v>1400</v>
      </c>
      <c r="F167" s="54">
        <f t="shared" si="31"/>
        <v>95.890410958904098</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240252</v>
      </c>
      <c r="E169" s="53">
        <f t="shared" si="41"/>
        <v>334654.02999999997</v>
      </c>
      <c r="F169" s="54">
        <f t="shared" si="31"/>
        <v>139.29292159898773</v>
      </c>
    </row>
    <row r="170" spans="1:6" ht="12.75" customHeight="1" x14ac:dyDescent="0.2">
      <c r="A170" s="55">
        <v>3221</v>
      </c>
      <c r="B170" s="87" t="s">
        <v>380</v>
      </c>
      <c r="C170" s="52" t="s">
        <v>381</v>
      </c>
      <c r="D170" s="244">
        <v>35390</v>
      </c>
      <c r="E170" s="244">
        <v>35736.410000000003</v>
      </c>
      <c r="F170" s="54">
        <f t="shared" si="31"/>
        <v>100.97883582933034</v>
      </c>
    </row>
    <row r="171" spans="1:6" ht="12.75" customHeight="1" x14ac:dyDescent="0.2">
      <c r="A171" s="55">
        <v>3222</v>
      </c>
      <c r="B171" s="87" t="s">
        <v>382</v>
      </c>
      <c r="C171" s="52" t="s">
        <v>383</v>
      </c>
      <c r="D171" s="244">
        <v>67044</v>
      </c>
      <c r="E171" s="244">
        <v>81530.509999999995</v>
      </c>
      <c r="F171" s="54">
        <f t="shared" si="31"/>
        <v>121.60746673826144</v>
      </c>
    </row>
    <row r="172" spans="1:6" ht="12.75" customHeight="1" x14ac:dyDescent="0.2">
      <c r="A172" s="55">
        <v>3223</v>
      </c>
      <c r="B172" s="87" t="s">
        <v>384</v>
      </c>
      <c r="C172" s="52" t="s">
        <v>385</v>
      </c>
      <c r="D172" s="244">
        <v>109194</v>
      </c>
      <c r="E172" s="244">
        <v>202569.59</v>
      </c>
      <c r="F172" s="54">
        <f t="shared" si="31"/>
        <v>185.51348059417182</v>
      </c>
    </row>
    <row r="173" spans="1:6" ht="12.75" customHeight="1" x14ac:dyDescent="0.2">
      <c r="A173" s="55">
        <v>3224</v>
      </c>
      <c r="B173" s="87" t="s">
        <v>386</v>
      </c>
      <c r="C173" s="52" t="s">
        <v>387</v>
      </c>
      <c r="D173" s="244">
        <v>19139</v>
      </c>
      <c r="E173" s="244">
        <v>11009.92</v>
      </c>
      <c r="F173" s="54">
        <f t="shared" si="31"/>
        <v>57.526098542243588</v>
      </c>
    </row>
    <row r="174" spans="1:6" ht="12.75" customHeight="1" x14ac:dyDescent="0.2">
      <c r="A174" s="55">
        <v>3225</v>
      </c>
      <c r="B174" s="87" t="s">
        <v>388</v>
      </c>
      <c r="C174" s="52" t="s">
        <v>389</v>
      </c>
      <c r="D174" s="244">
        <v>8768</v>
      </c>
      <c r="E174" s="244">
        <v>3678.6</v>
      </c>
      <c r="F174" s="54">
        <f t="shared" si="31"/>
        <v>41.954835766423351</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717</v>
      </c>
      <c r="E176" s="244">
        <v>129</v>
      </c>
      <c r="F176" s="54">
        <f t="shared" si="31"/>
        <v>17.99163179916318</v>
      </c>
    </row>
    <row r="177" spans="1:6" ht="12.75" customHeight="1" x14ac:dyDescent="0.2">
      <c r="A177" s="55">
        <v>323</v>
      </c>
      <c r="B177" s="87" t="s">
        <v>394</v>
      </c>
      <c r="C177" s="52" t="s">
        <v>395</v>
      </c>
      <c r="D177" s="53">
        <f t="shared" ref="D177:E177" si="42">SUM(D178:D186)</f>
        <v>91653</v>
      </c>
      <c r="E177" s="53">
        <f t="shared" si="42"/>
        <v>95555.419999999984</v>
      </c>
      <c r="F177" s="54">
        <f t="shared" si="31"/>
        <v>104.25782025683827</v>
      </c>
    </row>
    <row r="178" spans="1:6" ht="12.75" customHeight="1" x14ac:dyDescent="0.2">
      <c r="A178" s="55">
        <v>3231</v>
      </c>
      <c r="B178" s="87" t="s">
        <v>396</v>
      </c>
      <c r="C178" s="52" t="s">
        <v>397</v>
      </c>
      <c r="D178" s="244">
        <v>18497</v>
      </c>
      <c r="E178" s="244">
        <v>23966.14</v>
      </c>
      <c r="F178" s="54">
        <f t="shared" si="31"/>
        <v>129.56771368330001</v>
      </c>
    </row>
    <row r="179" spans="1:6" ht="12.75" customHeight="1" x14ac:dyDescent="0.2">
      <c r="A179" s="55">
        <v>3232</v>
      </c>
      <c r="B179" s="87" t="s">
        <v>398</v>
      </c>
      <c r="C179" s="52" t="s">
        <v>399</v>
      </c>
      <c r="D179" s="244">
        <v>28234</v>
      </c>
      <c r="E179" s="244">
        <v>22771.5</v>
      </c>
      <c r="F179" s="54">
        <f t="shared" si="31"/>
        <v>80.652759084791384</v>
      </c>
    </row>
    <row r="180" spans="1:6" ht="12.75" customHeight="1" x14ac:dyDescent="0.2">
      <c r="A180" s="55">
        <v>3233</v>
      </c>
      <c r="B180" s="87" t="s">
        <v>400</v>
      </c>
      <c r="C180" s="52" t="s">
        <v>401</v>
      </c>
      <c r="D180" s="244">
        <v>1920</v>
      </c>
      <c r="E180" s="244">
        <v>1920</v>
      </c>
      <c r="F180" s="54">
        <f t="shared" si="31"/>
        <v>100</v>
      </c>
    </row>
    <row r="181" spans="1:6" ht="12.75" customHeight="1" x14ac:dyDescent="0.2">
      <c r="A181" s="55">
        <v>3234</v>
      </c>
      <c r="B181" s="87" t="s">
        <v>402</v>
      </c>
      <c r="C181" s="52" t="s">
        <v>403</v>
      </c>
      <c r="D181" s="244">
        <v>20368</v>
      </c>
      <c r="E181" s="244">
        <v>26225.85</v>
      </c>
      <c r="F181" s="54">
        <f t="shared" si="31"/>
        <v>128.76006480754123</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8250</v>
      </c>
      <c r="E183" s="244">
        <v>2350</v>
      </c>
      <c r="F183" s="54">
        <f t="shared" si="31"/>
        <v>28.484848484848484</v>
      </c>
    </row>
    <row r="184" spans="1:6" ht="12.75" customHeight="1" x14ac:dyDescent="0.2">
      <c r="A184" s="55">
        <v>3237</v>
      </c>
      <c r="B184" s="87" t="s">
        <v>408</v>
      </c>
      <c r="C184" s="52" t="s">
        <v>409</v>
      </c>
      <c r="D184" s="244">
        <v>9947</v>
      </c>
      <c r="E184" s="244">
        <v>11901.92</v>
      </c>
      <c r="F184" s="54">
        <f t="shared" si="31"/>
        <v>119.65336282296171</v>
      </c>
    </row>
    <row r="185" spans="1:6" ht="12.75" customHeight="1" x14ac:dyDescent="0.2">
      <c r="A185" s="55">
        <v>3238</v>
      </c>
      <c r="B185" s="87" t="s">
        <v>410</v>
      </c>
      <c r="C185" s="52" t="s">
        <v>411</v>
      </c>
      <c r="D185" s="244">
        <v>3128</v>
      </c>
      <c r="E185" s="244">
        <v>3825.01</v>
      </c>
      <c r="F185" s="54">
        <f t="shared" si="31"/>
        <v>122.28292838874681</v>
      </c>
    </row>
    <row r="186" spans="1:6" ht="12.75" customHeight="1" x14ac:dyDescent="0.2">
      <c r="A186" s="55">
        <v>3239</v>
      </c>
      <c r="B186" s="87" t="s">
        <v>412</v>
      </c>
      <c r="C186" s="52" t="s">
        <v>413</v>
      </c>
      <c r="D186" s="244">
        <v>1309</v>
      </c>
      <c r="E186" s="244">
        <v>2595</v>
      </c>
      <c r="F186" s="54">
        <f t="shared" si="31"/>
        <v>198.24293353705119</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19197</v>
      </c>
      <c r="E188" s="53">
        <f t="shared" si="43"/>
        <v>28814.65</v>
      </c>
      <c r="F188" s="54">
        <f t="shared" si="31"/>
        <v>150.09975517007868</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2940</v>
      </c>
      <c r="E190" s="244">
        <v>2567.9699999999998</v>
      </c>
      <c r="F190" s="54">
        <f t="shared" si="31"/>
        <v>87.345918367346925</v>
      </c>
    </row>
    <row r="191" spans="1:6" ht="12.75" customHeight="1" x14ac:dyDescent="0.2">
      <c r="A191" s="55">
        <v>3293</v>
      </c>
      <c r="B191" s="87" t="s">
        <v>422</v>
      </c>
      <c r="C191" s="52" t="s">
        <v>423</v>
      </c>
      <c r="D191" s="244">
        <v>3569</v>
      </c>
      <c r="E191" s="244">
        <v>3585.04</v>
      </c>
      <c r="F191" s="54">
        <f t="shared" si="31"/>
        <v>100.4494256094144</v>
      </c>
    </row>
    <row r="192" spans="1:6" ht="12.75" customHeight="1" x14ac:dyDescent="0.2">
      <c r="A192" s="55">
        <v>3294</v>
      </c>
      <c r="B192" s="87" t="s">
        <v>424</v>
      </c>
      <c r="C192" s="52" t="s">
        <v>425</v>
      </c>
      <c r="D192" s="244">
        <v>1100</v>
      </c>
      <c r="E192" s="244">
        <v>1300</v>
      </c>
      <c r="F192" s="54">
        <f t="shared" si="31"/>
        <v>118.18181818181819</v>
      </c>
    </row>
    <row r="193" spans="1:6" ht="12.75" customHeight="1" x14ac:dyDescent="0.2">
      <c r="A193" s="55">
        <v>3295</v>
      </c>
      <c r="B193" s="87" t="s">
        <v>426</v>
      </c>
      <c r="C193" s="52" t="s">
        <v>427</v>
      </c>
      <c r="D193" s="244">
        <v>10163</v>
      </c>
      <c r="E193" s="244">
        <v>9287.5</v>
      </c>
      <c r="F193" s="54">
        <f t="shared" si="31"/>
        <v>91.385417691626486</v>
      </c>
    </row>
    <row r="194" spans="1:6" ht="12.75" customHeight="1" x14ac:dyDescent="0.2">
      <c r="A194" s="55" t="s">
        <v>428</v>
      </c>
      <c r="B194" s="87" t="s">
        <v>429</v>
      </c>
      <c r="C194" s="52" t="s">
        <v>428</v>
      </c>
      <c r="D194" s="244"/>
      <c r="E194" s="244">
        <v>2500</v>
      </c>
      <c r="F194" s="54" t="str">
        <f t="shared" si="31"/>
        <v>-</v>
      </c>
    </row>
    <row r="195" spans="1:6" ht="12.75" customHeight="1" x14ac:dyDescent="0.2">
      <c r="A195" s="55">
        <v>3299</v>
      </c>
      <c r="B195" s="87" t="s">
        <v>430</v>
      </c>
      <c r="C195" s="52" t="s">
        <v>431</v>
      </c>
      <c r="D195" s="244">
        <v>1425</v>
      </c>
      <c r="E195" s="244">
        <v>9574.14</v>
      </c>
      <c r="F195" s="54">
        <f t="shared" si="31"/>
        <v>671.86947368421045</v>
      </c>
    </row>
    <row r="196" spans="1:6" ht="12.75" customHeight="1" x14ac:dyDescent="0.2">
      <c r="A196" s="55">
        <v>34</v>
      </c>
      <c r="B196" s="234" t="s">
        <v>432</v>
      </c>
      <c r="C196" s="52" t="s">
        <v>433</v>
      </c>
      <c r="D196" s="53">
        <f t="shared" ref="D196:E196" si="44">D197+D202+D210</f>
        <v>2586</v>
      </c>
      <c r="E196" s="53">
        <f t="shared" si="44"/>
        <v>5185.08</v>
      </c>
      <c r="F196" s="54">
        <f t="shared" si="31"/>
        <v>200.50580046403712</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2586</v>
      </c>
      <c r="E210" s="53">
        <f t="shared" si="47"/>
        <v>5185.08</v>
      </c>
      <c r="F210" s="54">
        <f t="shared" si="31"/>
        <v>200.50580046403712</v>
      </c>
    </row>
    <row r="211" spans="1:6" ht="12.75" customHeight="1" x14ac:dyDescent="0.2">
      <c r="A211" s="55">
        <v>3431</v>
      </c>
      <c r="B211" s="234" t="s">
        <v>462</v>
      </c>
      <c r="C211" s="52" t="s">
        <v>463</v>
      </c>
      <c r="D211" s="244">
        <v>2586</v>
      </c>
      <c r="E211" s="244">
        <v>2749.75</v>
      </c>
      <c r="F211" s="54">
        <f t="shared" si="31"/>
        <v>106.3321732405259</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v>1910.39</v>
      </c>
      <c r="F213" s="54" t="str">
        <f t="shared" si="31"/>
        <v>-</v>
      </c>
    </row>
    <row r="214" spans="1:6" ht="12.75" customHeight="1" x14ac:dyDescent="0.2">
      <c r="A214" s="55">
        <v>3434</v>
      </c>
      <c r="B214" s="87" t="s">
        <v>468</v>
      </c>
      <c r="C214" s="52" t="s">
        <v>469</v>
      </c>
      <c r="D214" s="244"/>
      <c r="E214" s="244">
        <v>524.94000000000005</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203401</v>
      </c>
      <c r="E252" s="53">
        <f t="shared" si="63"/>
        <v>245228.09</v>
      </c>
      <c r="F252" s="54">
        <f t="shared" ref="F252:F258" si="64">IF(D252&lt;&gt;0,IF(E252/D252&gt;=100,"&gt;&gt;100",E252/D252*100),"-")</f>
        <v>120.56385661820738</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203401</v>
      </c>
      <c r="E259" s="53">
        <f t="shared" si="66"/>
        <v>245228.09</v>
      </c>
      <c r="F259" s="54">
        <f t="shared" ref="F259:F262" si="67">IF(D259&lt;&gt;0,IF(E259/D259&gt;=100,"&gt;&gt;100",E259/D259*100),"-")</f>
        <v>120.56385661820738</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203401</v>
      </c>
      <c r="E261" s="244">
        <v>245228.09</v>
      </c>
      <c r="F261" s="54">
        <f t="shared" si="67"/>
        <v>120.56385661820738</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200</v>
      </c>
      <c r="E263" s="53">
        <f t="shared" si="68"/>
        <v>0</v>
      </c>
      <c r="F263" s="54">
        <f t="shared" ref="F263:F267" si="69">IF(D263&lt;&gt;0,IF(E263/D263&gt;=100,"&gt;&gt;100",E263/D263*100),"-")</f>
        <v>0</v>
      </c>
    </row>
    <row r="264" spans="1:6" ht="12.75" customHeight="1" x14ac:dyDescent="0.2">
      <c r="A264" s="55">
        <v>381</v>
      </c>
      <c r="B264" s="87" t="s">
        <v>564</v>
      </c>
      <c r="C264" s="52" t="s">
        <v>565</v>
      </c>
      <c r="D264" s="53">
        <f t="shared" ref="D264:E264" si="70">SUM(D265:D267)</f>
        <v>200</v>
      </c>
      <c r="E264" s="53">
        <f t="shared" si="70"/>
        <v>0</v>
      </c>
      <c r="F264" s="54">
        <f t="shared" si="69"/>
        <v>0</v>
      </c>
    </row>
    <row r="265" spans="1:6" ht="12.75" customHeight="1" x14ac:dyDescent="0.2">
      <c r="A265" s="55">
        <v>3811</v>
      </c>
      <c r="B265" s="87" t="s">
        <v>566</v>
      </c>
      <c r="C265" s="52" t="s">
        <v>567</v>
      </c>
      <c r="D265" s="244">
        <v>200</v>
      </c>
      <c r="E265" s="244"/>
      <c r="F265" s="54">
        <f t="shared" si="69"/>
        <v>0</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3152995</v>
      </c>
      <c r="E289" s="53">
        <f t="shared" si="79"/>
        <v>3398502.29</v>
      </c>
      <c r="F289" s="54">
        <f t="shared" si="76"/>
        <v>107.78647888753392</v>
      </c>
    </row>
    <row r="290" spans="1:6" ht="12.75" customHeight="1" x14ac:dyDescent="0.2">
      <c r="A290" s="55" t="s">
        <v>605</v>
      </c>
      <c r="B290" s="87" t="s">
        <v>616</v>
      </c>
      <c r="C290" s="52" t="s">
        <v>617</v>
      </c>
      <c r="D290" s="53">
        <f>IF(D6&gt;=D289,D6-D289,0)</f>
        <v>352457</v>
      </c>
      <c r="E290" s="53">
        <f>IF(E6&gt;=E289,E6-E289,0)</f>
        <v>0</v>
      </c>
      <c r="F290" s="54">
        <f t="shared" si="76"/>
        <v>0</v>
      </c>
    </row>
    <row r="291" spans="1:6" ht="12.75" customHeight="1" x14ac:dyDescent="0.2">
      <c r="A291" s="55" t="s">
        <v>605</v>
      </c>
      <c r="B291" s="87" t="s">
        <v>618</v>
      </c>
      <c r="C291" s="52" t="s">
        <v>619</v>
      </c>
      <c r="D291" s="53">
        <f>IF(D289&gt;=D6,D289-D6,0)</f>
        <v>0</v>
      </c>
      <c r="E291" s="53">
        <f>IF(E289&gt;=E6,E289-E6,0)</f>
        <v>35711.75</v>
      </c>
      <c r="F291" s="54" t="str">
        <f t="shared" si="76"/>
        <v>-</v>
      </c>
    </row>
    <row r="292" spans="1:6" ht="12.75" customHeight="1" x14ac:dyDescent="0.2">
      <c r="A292" s="55">
        <v>92211</v>
      </c>
      <c r="B292" s="87" t="s">
        <v>620</v>
      </c>
      <c r="C292" s="52" t="s">
        <v>621</v>
      </c>
      <c r="D292" s="244">
        <v>26765</v>
      </c>
      <c r="E292" s="244">
        <v>98542.399999999994</v>
      </c>
      <c r="F292" s="54">
        <f t="shared" si="76"/>
        <v>368.17634971044271</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280679</v>
      </c>
      <c r="E350" s="53">
        <f t="shared" si="95"/>
        <v>17243.22</v>
      </c>
      <c r="F350" s="54">
        <f t="shared" si="81"/>
        <v>6.1433951239672373</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19052</v>
      </c>
      <c r="E363" s="53">
        <f t="shared" si="99"/>
        <v>17243.22</v>
      </c>
      <c r="F363" s="54">
        <f t="shared" si="81"/>
        <v>90.506088599622089</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0</v>
      </c>
      <c r="E369" s="53">
        <f t="shared" si="101"/>
        <v>6000</v>
      </c>
      <c r="F369" s="54" t="str">
        <f t="shared" si="81"/>
        <v>-</v>
      </c>
    </row>
    <row r="370" spans="1:6" ht="12.75" customHeight="1" x14ac:dyDescent="0.2">
      <c r="A370" s="55">
        <v>4221</v>
      </c>
      <c r="B370" s="87" t="s">
        <v>671</v>
      </c>
      <c r="C370" s="52" t="s">
        <v>763</v>
      </c>
      <c r="D370" s="244"/>
      <c r="E370" s="244"/>
      <c r="F370" s="54" t="str">
        <f t="shared" si="81"/>
        <v>-</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v>6000</v>
      </c>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19052</v>
      </c>
      <c r="E383" s="53">
        <f t="shared" si="103"/>
        <v>11243.22</v>
      </c>
      <c r="F383" s="54">
        <f t="shared" si="81"/>
        <v>59.013331933655252</v>
      </c>
    </row>
    <row r="384" spans="1:6" ht="12.75" customHeight="1" x14ac:dyDescent="0.2">
      <c r="A384" s="55">
        <v>4241</v>
      </c>
      <c r="B384" s="87" t="s">
        <v>780</v>
      </c>
      <c r="C384" s="52" t="s">
        <v>781</v>
      </c>
      <c r="D384" s="244">
        <v>19052</v>
      </c>
      <c r="E384" s="244">
        <v>11243.22</v>
      </c>
      <c r="F384" s="54">
        <f t="shared" si="81"/>
        <v>59.013331933655252</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261627</v>
      </c>
      <c r="E402" s="53">
        <f t="shared" si="109"/>
        <v>0</v>
      </c>
      <c r="F402" s="54">
        <f t="shared" si="81"/>
        <v>0</v>
      </c>
    </row>
    <row r="403" spans="1:6" ht="12.75" customHeight="1" x14ac:dyDescent="0.2">
      <c r="A403" s="55">
        <v>451</v>
      </c>
      <c r="B403" s="87" t="s">
        <v>808</v>
      </c>
      <c r="C403" s="52" t="s">
        <v>809</v>
      </c>
      <c r="D403" s="244">
        <v>261627</v>
      </c>
      <c r="E403" s="244"/>
      <c r="F403" s="54">
        <f t="shared" si="81"/>
        <v>0</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280679</v>
      </c>
      <c r="E408" s="53">
        <f t="shared" si="111"/>
        <v>17243.22</v>
      </c>
      <c r="F408" s="54">
        <f t="shared" si="81"/>
        <v>6.1433951239672373</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3505452</v>
      </c>
      <c r="E412" s="53">
        <f>E6+E298</f>
        <v>3362790.54</v>
      </c>
      <c r="F412" s="54">
        <f t="shared" si="81"/>
        <v>95.930297719095861</v>
      </c>
    </row>
    <row r="413" spans="1:6" ht="12.75" customHeight="1" x14ac:dyDescent="0.2">
      <c r="A413" s="55" t="s">
        <v>605</v>
      </c>
      <c r="B413" s="87" t="s">
        <v>828</v>
      </c>
      <c r="C413" s="52" t="s">
        <v>829</v>
      </c>
      <c r="D413" s="53">
        <f t="shared" ref="D413:E413" si="112">D289+D350</f>
        <v>3433674</v>
      </c>
      <c r="E413" s="53">
        <f t="shared" si="112"/>
        <v>3415745.5100000002</v>
      </c>
      <c r="F413" s="54">
        <f t="shared" si="81"/>
        <v>99.477862779052415</v>
      </c>
    </row>
    <row r="414" spans="1:6" ht="12.75" customHeight="1" x14ac:dyDescent="0.2">
      <c r="A414" s="55" t="s">
        <v>605</v>
      </c>
      <c r="B414" s="87" t="s">
        <v>830</v>
      </c>
      <c r="C414" s="52" t="s">
        <v>831</v>
      </c>
      <c r="D414" s="53">
        <f t="shared" ref="D414:E414" si="113">IF(D412&gt;=D413,D412-D413,0)</f>
        <v>71778</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52954.970000000205</v>
      </c>
      <c r="F415" s="54" t="str">
        <f t="shared" si="81"/>
        <v>-</v>
      </c>
    </row>
    <row r="416" spans="1:6" ht="12.75" customHeight="1" x14ac:dyDescent="0.2">
      <c r="A416" s="62" t="s">
        <v>834</v>
      </c>
      <c r="B416" s="234" t="s">
        <v>835</v>
      </c>
      <c r="C416" s="63" t="s">
        <v>836</v>
      </c>
      <c r="D416" s="53">
        <f t="shared" ref="D416:E416" si="115">IF(D292-D293+D409-D410&gt;=0,D292-D293+D409-D410,0)</f>
        <v>26765</v>
      </c>
      <c r="E416" s="53">
        <f t="shared" si="115"/>
        <v>98542.399999999994</v>
      </c>
      <c r="F416" s="54">
        <f t="shared" si="81"/>
        <v>368.17634971044271</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3505452</v>
      </c>
      <c r="E639" s="53">
        <f t="shared" si="180"/>
        <v>3362790.54</v>
      </c>
      <c r="F639" s="54">
        <f t="shared" si="119"/>
        <v>95.930297719095861</v>
      </c>
    </row>
    <row r="640" spans="1:6" ht="12.75" customHeight="1" x14ac:dyDescent="0.2">
      <c r="A640" s="55" t="s">
        <v>605</v>
      </c>
      <c r="B640" s="87" t="s">
        <v>1274</v>
      </c>
      <c r="C640" s="52" t="s">
        <v>1275</v>
      </c>
      <c r="D640" s="53">
        <f t="shared" ref="D640:E640" si="181">D413+D528</f>
        <v>3433674</v>
      </c>
      <c r="E640" s="53">
        <f t="shared" si="181"/>
        <v>3415745.5100000002</v>
      </c>
      <c r="F640" s="54">
        <f t="shared" si="119"/>
        <v>99.477862779052415</v>
      </c>
    </row>
    <row r="641" spans="1:6" ht="12.75" customHeight="1" x14ac:dyDescent="0.2">
      <c r="A641" s="55" t="s">
        <v>605</v>
      </c>
      <c r="B641" s="87" t="s">
        <v>1276</v>
      </c>
      <c r="C641" s="52" t="s">
        <v>1277</v>
      </c>
      <c r="D641" s="53">
        <f t="shared" ref="D641:E641" si="182">IF(D639&gt;=D640,D639-D640,0)</f>
        <v>71778</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52954.970000000205</v>
      </c>
      <c r="F642" s="54" t="str">
        <f t="shared" si="119"/>
        <v>-</v>
      </c>
    </row>
    <row r="643" spans="1:6" ht="24" x14ac:dyDescent="0.2">
      <c r="A643" s="62" t="s">
        <v>1280</v>
      </c>
      <c r="B643" s="87" t="s">
        <v>1281</v>
      </c>
      <c r="C643" s="63" t="s">
        <v>1280</v>
      </c>
      <c r="D643" s="53">
        <f t="shared" ref="D643:E643" si="184">IF(D416-D417+D637-D638&gt;=0,D416-D417+D637-D638,0)</f>
        <v>26765</v>
      </c>
      <c r="E643" s="53">
        <f t="shared" si="184"/>
        <v>98542.399999999994</v>
      </c>
      <c r="F643" s="54">
        <f t="shared" si="119"/>
        <v>368.17634971044271</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98543</v>
      </c>
      <c r="E645" s="53">
        <f t="shared" si="186"/>
        <v>45587.429999999789</v>
      </c>
      <c r="F645" s="54">
        <f t="shared" si="119"/>
        <v>46.26145946439604</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227547</v>
      </c>
      <c r="E647" s="245">
        <v>224999.51</v>
      </c>
      <c r="F647" s="59">
        <f t="shared" si="119"/>
        <v>98.880455466343221</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v>21777</v>
      </c>
      <c r="E649" s="244">
        <v>101476.74</v>
      </c>
      <c r="F649" s="54">
        <f t="shared" ref="F649:F724" si="188">IF(D649&lt;&gt;0,IF(E649/D649&gt;=100,"&gt;&gt;100",E649/D649*100),"-")</f>
        <v>465.98126463700237</v>
      </c>
    </row>
    <row r="650" spans="1:6" ht="12.75" customHeight="1" x14ac:dyDescent="0.2">
      <c r="A650" s="55" t="s">
        <v>1293</v>
      </c>
      <c r="B650" s="87" t="s">
        <v>1294</v>
      </c>
      <c r="C650" s="52" t="s">
        <v>1293</v>
      </c>
      <c r="D650" s="244">
        <v>807579</v>
      </c>
      <c r="E650" s="244">
        <v>516981.33</v>
      </c>
      <c r="F650" s="54">
        <f t="shared" si="188"/>
        <v>64.016192843053133</v>
      </c>
    </row>
    <row r="651" spans="1:6" ht="12.75" customHeight="1" x14ac:dyDescent="0.2">
      <c r="A651" s="55" t="s">
        <v>1295</v>
      </c>
      <c r="B651" s="87" t="s">
        <v>1296</v>
      </c>
      <c r="C651" s="52" t="s">
        <v>1295</v>
      </c>
      <c r="D651" s="244">
        <v>727926</v>
      </c>
      <c r="E651" s="244">
        <v>592970.22</v>
      </c>
      <c r="F651" s="54">
        <f t="shared" si="188"/>
        <v>81.460233595173136</v>
      </c>
    </row>
    <row r="652" spans="1:6" ht="24" x14ac:dyDescent="0.2">
      <c r="A652" s="55">
        <v>11</v>
      </c>
      <c r="B652" s="87" t="s">
        <v>1297</v>
      </c>
      <c r="C652" s="52" t="s">
        <v>1298</v>
      </c>
      <c r="D652" s="53">
        <f t="shared" ref="D652:E652" si="189">+D649+D650-D651</f>
        <v>101430</v>
      </c>
      <c r="E652" s="53">
        <f t="shared" si="189"/>
        <v>25487.850000000093</v>
      </c>
      <c r="F652" s="54">
        <f t="shared" si="188"/>
        <v>25.128512274475099</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23</v>
      </c>
      <c r="E654" s="264">
        <v>23</v>
      </c>
      <c r="F654" s="54">
        <f t="shared" si="188"/>
        <v>100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16</v>
      </c>
      <c r="E656" s="264">
        <v>16</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2523415</v>
      </c>
      <c r="E675" s="244">
        <v>2636948.11</v>
      </c>
      <c r="F675" s="54">
        <f t="shared" si="188"/>
        <v>104.4991850329811</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v>19052</v>
      </c>
      <c r="E677" s="244">
        <v>10629.42</v>
      </c>
      <c r="F677" s="54">
        <f t="shared" si="188"/>
        <v>55.791622926726859</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142739</v>
      </c>
      <c r="E694" s="244">
        <v>14.4</v>
      </c>
      <c r="F694" s="54">
        <f t="shared" si="188"/>
        <v>1.008834305971038E-2</v>
      </c>
    </row>
    <row r="695" spans="1:6" ht="12.75" customHeight="1" x14ac:dyDescent="0.2">
      <c r="A695" s="55">
        <v>63812</v>
      </c>
      <c r="B695" s="234" t="s">
        <v>1369</v>
      </c>
      <c r="C695" s="52" t="s">
        <v>1370</v>
      </c>
      <c r="D695" s="244"/>
      <c r="E695" s="312" t="s">
        <v>3393</v>
      </c>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7767</v>
      </c>
      <c r="E717" s="244">
        <v>14623.02</v>
      </c>
      <c r="F717" s="54">
        <f t="shared" si="188"/>
        <v>188.27114716106607</v>
      </c>
    </row>
    <row r="718" spans="1:6" ht="12.75" customHeight="1" x14ac:dyDescent="0.2">
      <c r="A718" s="55">
        <v>32121</v>
      </c>
      <c r="B718" s="87" t="s">
        <v>1412</v>
      </c>
      <c r="C718" s="52" t="s">
        <v>1413</v>
      </c>
      <c r="D718" s="244">
        <v>214469</v>
      </c>
      <c r="E718" s="312">
        <v>260496.29</v>
      </c>
      <c r="F718" s="54">
        <f t="shared" si="188"/>
        <v>121.46104565228542</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8250</v>
      </c>
      <c r="E720" s="244">
        <v>2350</v>
      </c>
      <c r="F720" s="54">
        <f t="shared" si="188"/>
        <v>28.484848484848484</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9947</v>
      </c>
      <c r="E722" s="244">
        <v>11600.54</v>
      </c>
      <c r="F722" s="54">
        <f t="shared" si="188"/>
        <v>116.62350457424351</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v>194751</v>
      </c>
      <c r="E824" s="244">
        <v>237536.04</v>
      </c>
      <c r="F824" s="54">
        <f t="shared" si="190"/>
        <v>121.96909900334273</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8650</v>
      </c>
      <c r="E828" s="244">
        <v>7692.05</v>
      </c>
      <c r="F828" s="54">
        <f t="shared" si="190"/>
        <v>88.92543352601156</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6" workbookViewId="0">
      <selection activeCell="E289" sqref="E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2659820</v>
      </c>
      <c r="E6" s="231">
        <f t="shared" si="0"/>
        <v>2529814.8999999994</v>
      </c>
      <c r="F6" s="232">
        <f t="shared" ref="F6:F260" si="1">IF(D6&gt;0,IF(E6/D6&gt;=100,"&gt;&gt;100",E6/D6*100),"-")</f>
        <v>95.112259476205139</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2312174</v>
      </c>
      <c r="E7" s="106">
        <f t="shared" si="2"/>
        <v>2250494.8499999996</v>
      </c>
      <c r="F7" s="95">
        <f t="shared" si="1"/>
        <v>97.332417456471688</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2312174</v>
      </c>
      <c r="E12" s="106">
        <f t="shared" si="3"/>
        <v>2250494.8499999996</v>
      </c>
      <c r="F12" s="95">
        <f t="shared" si="1"/>
        <v>97.332417456471688</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1989899</v>
      </c>
      <c r="E13" s="106">
        <f t="shared" si="4"/>
        <v>1965029.15</v>
      </c>
      <c r="F13" s="95">
        <f t="shared" si="1"/>
        <v>98.75019536167413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2596522</v>
      </c>
      <c r="E15" s="249">
        <v>2596522.2799999998</v>
      </c>
      <c r="F15" s="95">
        <f t="shared" si="1"/>
        <v>100.00001078365597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606623</v>
      </c>
      <c r="E18" s="249">
        <v>631493.13</v>
      </c>
      <c r="F18" s="95">
        <f t="shared" si="1"/>
        <v>104.09976707114632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275361</v>
      </c>
      <c r="E19" s="106">
        <f t="shared" si="5"/>
        <v>233172.24</v>
      </c>
      <c r="F19" s="95">
        <f t="shared" si="1"/>
        <v>84.678745356096172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479238</v>
      </c>
      <c r="E20" s="249">
        <v>479237.52</v>
      </c>
      <c r="F20" s="95">
        <f t="shared" si="1"/>
        <v>99.999899840997585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12552</v>
      </c>
      <c r="E21" s="249">
        <v>12551.6</v>
      </c>
      <c r="F21" s="95">
        <f t="shared" si="1"/>
        <v>99.996813256851496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85755</v>
      </c>
      <c r="E22" s="249">
        <v>85755.1</v>
      </c>
      <c r="F22" s="95">
        <f t="shared" si="1"/>
        <v>100.00011661127633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9559</v>
      </c>
      <c r="E25" s="249">
        <v>15558.5</v>
      </c>
      <c r="F25" s="95">
        <f t="shared" si="1"/>
        <v>162.76284130139135</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344116</v>
      </c>
      <c r="E26" s="249">
        <v>344116.32</v>
      </c>
      <c r="F26" s="95">
        <f t="shared" si="1"/>
        <v>100.0000929918981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655859</v>
      </c>
      <c r="E28" s="249">
        <v>704046.8</v>
      </c>
      <c r="F28" s="95">
        <f t="shared" si="1"/>
        <v>107.34728043680121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46914</v>
      </c>
      <c r="E35" s="106">
        <f t="shared" si="7"/>
        <v>52293.46</v>
      </c>
      <c r="F35" s="95">
        <f t="shared" si="1"/>
        <v>111.46664108794815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81746</v>
      </c>
      <c r="E36" s="249">
        <v>92989.56</v>
      </c>
      <c r="F36" s="95">
        <f t="shared" si="1"/>
        <v>113.7542632055391</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34832</v>
      </c>
      <c r="E40" s="249">
        <v>40696.1</v>
      </c>
      <c r="F40" s="95">
        <f t="shared" si="1"/>
        <v>116.83538125861277</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8768</v>
      </c>
      <c r="E54" s="249"/>
      <c r="F54" s="95">
        <f t="shared" si="1"/>
        <v>0</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8768</v>
      </c>
      <c r="E55" s="249"/>
      <c r="F55" s="95">
        <f t="shared" si="1"/>
        <v>0</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347646</v>
      </c>
      <c r="E68" s="106">
        <f t="shared" si="13"/>
        <v>279320.05</v>
      </c>
      <c r="F68" s="95">
        <f t="shared" si="1"/>
        <v>80.346113575303619</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101430</v>
      </c>
      <c r="E69" s="106">
        <f t="shared" si="14"/>
        <v>25487.85</v>
      </c>
      <c r="F69" s="95">
        <f t="shared" si="1"/>
        <v>25.128512274475007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94686</v>
      </c>
      <c r="E70" s="106">
        <f t="shared" si="15"/>
        <v>25487.85</v>
      </c>
      <c r="F70" s="95">
        <f t="shared" si="1"/>
        <v>26.918287814460424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94686</v>
      </c>
      <c r="E72" s="249">
        <v>25487.85</v>
      </c>
      <c r="F72" s="95">
        <f t="shared" si="1"/>
        <v>26.918287814460424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6744</v>
      </c>
      <c r="E77" s="249"/>
      <c r="F77" s="95">
        <f t="shared" si="1"/>
        <v>0</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12830</v>
      </c>
      <c r="E78" s="106">
        <f>E79+SUM(E82:E84)-E85+E86</f>
        <v>28832.69</v>
      </c>
      <c r="F78" s="95">
        <f t="shared" si="1"/>
        <v>224.72868277474669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157</v>
      </c>
      <c r="E84" s="249"/>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12673</v>
      </c>
      <c r="E86" s="249">
        <v>28832.69</v>
      </c>
      <c r="F86" s="95">
        <f t="shared" si="1"/>
        <v>227.51274362818589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5839</v>
      </c>
      <c r="E146" s="106">
        <f t="shared" si="26"/>
        <v>0</v>
      </c>
      <c r="F146" s="95">
        <f t="shared" si="1"/>
        <v>0</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5839</v>
      </c>
      <c r="E149" s="106">
        <f t="shared" si="27"/>
        <v>0</v>
      </c>
      <c r="F149" s="95">
        <f t="shared" si="1"/>
        <v>0</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459</v>
      </c>
      <c r="E155" s="249"/>
      <c r="F155" s="95">
        <f t="shared" si="1"/>
        <v>0</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5380</v>
      </c>
      <c r="E157" s="249"/>
      <c r="F157" s="95">
        <f t="shared" si="1"/>
        <v>0</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227547</v>
      </c>
      <c r="E170" s="106">
        <f t="shared" si="29"/>
        <v>224999.51</v>
      </c>
      <c r="F170" s="95">
        <f t="shared" si="1"/>
        <v>98.880455466343221</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227547</v>
      </c>
      <c r="E171" s="249">
        <v>224999.51</v>
      </c>
      <c r="F171" s="95">
        <f t="shared" si="1"/>
        <v>98.880455466343221</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2659820</v>
      </c>
      <c r="E175" s="106">
        <f t="shared" si="30"/>
        <v>2529814.9000000004</v>
      </c>
      <c r="F175" s="95">
        <f t="shared" si="1"/>
        <v>95.112259476205168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257982</v>
      </c>
      <c r="E176" s="106">
        <f t="shared" si="31"/>
        <v>248450.6</v>
      </c>
      <c r="F176" s="95">
        <f t="shared" si="1"/>
        <v>96.305401152018362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257982</v>
      </c>
      <c r="E177" s="106">
        <f t="shared" si="32"/>
        <v>247850.6</v>
      </c>
      <c r="F177" s="95">
        <f t="shared" si="1"/>
        <v>96.072826786364942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226705</v>
      </c>
      <c r="E178" s="249">
        <v>224070.15</v>
      </c>
      <c r="F178" s="95">
        <f t="shared" si="1"/>
        <v>98.837762731302789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25773</v>
      </c>
      <c r="E179" s="249">
        <v>19751.32</v>
      </c>
      <c r="F179" s="95">
        <f t="shared" si="1"/>
        <v>76.635704031350642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331</v>
      </c>
      <c r="E180" s="106">
        <f t="shared" si="33"/>
        <v>645.91999999999996</v>
      </c>
      <c r="F180" s="95">
        <f t="shared" si="1"/>
        <v>195.1419939577039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331</v>
      </c>
      <c r="E183" s="249">
        <v>645.91999999999996</v>
      </c>
      <c r="F183" s="95">
        <f t="shared" si="1"/>
        <v>195.1419939577039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5173</v>
      </c>
      <c r="E188" s="249">
        <v>3383.21</v>
      </c>
      <c r="F188" s="95">
        <f t="shared" si="1"/>
        <v>65.401314517687993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600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2401838</v>
      </c>
      <c r="E237" s="106">
        <f t="shared" si="41"/>
        <v>2281364.3000000003</v>
      </c>
      <c r="F237" s="95">
        <f t="shared" si="1"/>
        <v>94.984103840475512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2297456</v>
      </c>
      <c r="E238" s="106">
        <f t="shared" si="42"/>
        <v>2235776.87</v>
      </c>
      <c r="F238" s="95">
        <f t="shared" si="1"/>
        <v>97.315329216315789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2297456</v>
      </c>
      <c r="E239" s="106">
        <f t="shared" si="43"/>
        <v>2235776.87</v>
      </c>
      <c r="F239" s="95">
        <f t="shared" si="1"/>
        <v>97.315329216315789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2214211</v>
      </c>
      <c r="E240" s="249">
        <v>2146532.2400000002</v>
      </c>
      <c r="F240" s="95">
        <f t="shared" si="1"/>
        <v>96.94343673660731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83245</v>
      </c>
      <c r="E241" s="249">
        <v>89244.63</v>
      </c>
      <c r="F241" s="95">
        <f t="shared" si="1"/>
        <v>107.20719562736501</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98543</v>
      </c>
      <c r="E245" s="106">
        <f t="shared" si="45"/>
        <v>45587.43</v>
      </c>
      <c r="F245" s="95">
        <f t="shared" si="1"/>
        <v>46.261459464396253</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98543</v>
      </c>
      <c r="E246" s="106">
        <f t="shared" si="46"/>
        <v>45587.43</v>
      </c>
      <c r="F246" s="95">
        <f t="shared" si="1"/>
        <v>46.261459464396253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98543</v>
      </c>
      <c r="E247" s="249">
        <v>45587.43</v>
      </c>
      <c r="F247" s="95">
        <f t="shared" si="1"/>
        <v>46.261459464396253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5839</v>
      </c>
      <c r="E255" s="249"/>
      <c r="F255" s="95">
        <f t="shared" si="1"/>
        <v>0</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82117</v>
      </c>
      <c r="E259" s="106">
        <f t="shared" si="49"/>
        <v>82117.33</v>
      </c>
      <c r="F259" s="95">
        <f t="shared" si="1"/>
        <v>100.00040186563075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82117</v>
      </c>
      <c r="E260" s="250">
        <v>82117.33</v>
      </c>
      <c r="F260" s="99">
        <f t="shared" si="1"/>
        <v>100.00040186563075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459</v>
      </c>
      <c r="E264" s="249"/>
      <c r="F264" s="95">
        <f t="shared" si="50"/>
        <v>0</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5380</v>
      </c>
      <c r="E265" s="249"/>
      <c r="F265" s="95">
        <f t="shared" si="50"/>
        <v>0</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257982</v>
      </c>
      <c r="E288" s="249">
        <v>247850.6</v>
      </c>
      <c r="F288" s="95">
        <f t="shared" si="50"/>
        <v>96.072826786364942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600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D134" sqref="D13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3433674</v>
      </c>
      <c r="E114" s="83">
        <f t="shared" si="22"/>
        <v>3415745.5100000002</v>
      </c>
      <c r="F114" s="65">
        <f t="shared" si="1"/>
        <v>99.477862779052415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3366629</v>
      </c>
      <c r="E115" s="83">
        <f t="shared" si="23"/>
        <v>3337447.02</v>
      </c>
      <c r="F115" s="65">
        <f t="shared" si="1"/>
        <v>99.133198816976858</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3366629</v>
      </c>
      <c r="E117" s="251">
        <v>3337447.02</v>
      </c>
      <c r="F117" s="65">
        <f t="shared" si="1"/>
        <v>99.133198816976858</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67045</v>
      </c>
      <c r="E126" s="251">
        <v>78298.490000000005</v>
      </c>
      <c r="F126" s="65">
        <f t="shared" si="1"/>
        <v>116.78498023715416</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3433674</v>
      </c>
      <c r="E141" s="108">
        <f t="shared" si="28"/>
        <v>3415745.5100000002</v>
      </c>
      <c r="F141" s="84">
        <f t="shared" si="1"/>
        <v>99.477862779052415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0" sqref="E1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D103" sqref="D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257982.11</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3432695.22</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3415452</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2679436.69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484269.92</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5185.08</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245228.09</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1332.22</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17243.22</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3442226.73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3425583.51</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2682071.66</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490291.61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4870.5600000000004</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245228.09</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3121.59</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16643.22</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248450.60000000009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600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600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600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600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247850.6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247850.6</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5</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21287</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0</v>
      </c>
      <c r="M216" s="73">
        <f>IF(AND('PR-RAS'!E117&gt;0,SUM('PR-RAS'!E710:'PR-RAS'!E712)=0),1,0)</f>
        <v>1</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2022-04-04T19:59:02Z</cp:lastPrinted>
  <dcterms:created xsi:type="dcterms:W3CDTF">2022-04-01T05:14:30Z</dcterms:created>
  <dcterms:modified xsi:type="dcterms:W3CDTF">2023-01-27T22:34:48Z</dcterms:modified>
</cp:coreProperties>
</file>