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20" windowHeight="114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<sst xmlns="http://schemas.openxmlformats.org/spreadsheetml/2006/main" count="147" uniqueCount="100">
  <si>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</si>
  <si>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</si>
  <si>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</si>
  <si>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</si>
  <si>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</si>
  <si>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</si>
  <si>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</si>
  <si>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</si>
  <si>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</si>
  <si>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</si>
  <si>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</si>
  <si>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</si>
  <si>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</si>
  <si>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</si>
  <si>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</si>
  <si>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</si>
  <si>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</si>
  <si>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</si>
  <si>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</si>
  <si>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</si>
  <si>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</si>
  <si>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</si>
  <si>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</si>
  <si>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</si>
  <si>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</si>
  <si>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</si>
  <si>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</si>
  <si>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</si>
  <si>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</si>
  <si>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</si>
  <si>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</si>
  <si>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</si>
  <si>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</si>
  <si>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</si>
  <si>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</si>
  <si>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</si>
  <si>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</si>
  <si>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</si>
  <si>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</si>
  <si>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</si>
  <si>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</si>
  <si>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</si>
  <si>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</si>
  <si>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</si>
  <si>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</si>
  <si>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</si>
  <si>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</si>
  <si>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</si>
  <si>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</si>
  <si>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</si>
  <si>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</si>
  <si>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</si>
  <si>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</si>
  <si>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</si>
  <si>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</si>
  <si>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</si>
  <si>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</si>
  <si>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</si>
  <si>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</si>
  <si>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</si>
  <si>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</si>
  <si>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</si>
  <si>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</si>
  <si>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OSNOVNA ŠKOLA LOVINAC</t>
  </si>
  <si>
    <t>Školska shema voća, povrća, mlijeka i mliječnih proizvoda u školama</t>
  </si>
  <si>
    <t>Materijal i sirovine (namirnice)</t>
  </si>
  <si>
    <t>09-379-001</t>
  </si>
  <si>
    <t>Službena putovanja</t>
  </si>
  <si>
    <t>Naknade za prijevoz, za rad na terenu i odvojeni život</t>
  </si>
  <si>
    <t>Stručno usavršavanje zaposlenika</t>
  </si>
  <si>
    <t>Ostale naknade zaposlenima</t>
  </si>
  <si>
    <t>Službena radna i zaštitna odjeća</t>
  </si>
  <si>
    <t>Sitan inventar</t>
  </si>
  <si>
    <t>Materijal i dijelovi za tekuće i investicijsko održavanje</t>
  </si>
  <si>
    <t>Energija</t>
  </si>
  <si>
    <t>Uredski materijal i ostali mat. rashodi</t>
  </si>
  <si>
    <t>Usluge telefona,pošte i prijevoza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</si>
  <si>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</si>
  <si>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</si>
  <si>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</si>
  <si>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</si>
  <si>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</si>
  <si>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</si>
  <si>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Usluge tek. i investic. održavanja</t>
  </si>
  <si>
    <t>Premije osiguranja</t>
  </si>
  <si>
    <t>Reprezentacija</t>
  </si>
  <si>
    <t>Članarine i norme</t>
  </si>
  <si>
    <t>Pristojbe i naknade</t>
  </si>
  <si>
    <t>Bankarske usluge</t>
  </si>
  <si>
    <t>Uredska oprema i namještaj</t>
  </si>
  <si>
    <t>Knjige</t>
  </si>
  <si>
    <t>Prehrana učenika,                                     Projekt "Hraniti se zdravo"</t>
  </si>
  <si>
    <t>Materijal i sirovine</t>
  </si>
  <si>
    <t>Ostale naknade građanima i kućanstvima iz proračuna</t>
  </si>
  <si>
    <t>Naknade građanima i kućanstvima u naravi (prijevoz)</t>
  </si>
  <si>
    <t>Naknade građanima i kućanstvima na temelju osiguranja i druge naknade</t>
  </si>
  <si>
    <t>Prehrana učenika,                                     Projekt "Školski zalogajčić"</t>
  </si>
  <si>
    <t>Rashodi za dodatna ulaganja na nefinancijskoj imovini</t>
  </si>
  <si>
    <t>Dodatna ulaganja na građevinskim objektima</t>
  </si>
  <si>
    <t xml:space="preserve"> II. IZMJENE I DOPUNE FINANCIJSKOG PLANA OSNOVNE ŠKOLE LOVINAC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</si>
</sst>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  <numFmt numFmtId="184" formatCode="dd\.mm\.yyyy"/>
    <numFmt numFmtId="185" formatCode="#,##0.0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4" applyNumberFormat="1" applyFont="1" applyFill="1" applyBorder="1" applyAlignment="1" applyProtection="1">
      <alignment/>
      <protection/>
    </xf>
    <xf numFmtId="180" fontId="27" fillId="0" borderId="0" xfId="104" applyNumberFormat="1" applyFont="1" applyFill="1" applyBorder="1" applyAlignment="1" applyProtection="1">
      <alignment/>
      <protection/>
    </xf>
    <xf numFmtId="3" fontId="21" fillId="0" borderId="20" xfId="0" applyNumberFormat="1" applyFont="1" applyBorder="1" applyAlignment="1">
      <alignment horizontal="right"/>
    </xf>
    <xf numFmtId="1" fontId="21" fillId="0" borderId="44" xfId="0" applyNumberFormat="1" applyFont="1" applyBorder="1" applyAlignment="1">
      <alignment horizontal="left" wrapText="1"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/>
      <protection/>
    </xf>
    <xf numFmtId="171" fontId="26" fillId="35" borderId="40" xfId="0" applyNumberFormat="1" applyFont="1" applyFill="1" applyBorder="1" applyAlignment="1" applyProtection="1">
      <alignment horizontal="center" vertical="center" wrapText="1"/>
      <protection/>
    </xf>
    <xf numFmtId="171" fontId="27" fillId="35" borderId="42" xfId="0" applyNumberFormat="1" applyFont="1" applyFill="1" applyBorder="1" applyAlignment="1" applyProtection="1">
      <alignment horizontal="center" vertical="center" wrapText="1"/>
      <protection/>
    </xf>
    <xf numFmtId="171" fontId="26" fillId="35" borderId="42" xfId="0" applyNumberFormat="1" applyFont="1" applyFill="1" applyBorder="1" applyAlignment="1" applyProtection="1">
      <alignment horizontal="center" vertical="center" wrapText="1"/>
      <protection/>
    </xf>
    <xf numFmtId="171" fontId="27" fillId="0" borderId="0" xfId="0" applyNumberFormat="1" applyFont="1" applyFill="1" applyBorder="1" applyAlignment="1" applyProtection="1">
      <alignment/>
      <protection/>
    </xf>
    <xf numFmtId="171" fontId="27" fillId="0" borderId="0" xfId="0" applyNumberFormat="1" applyFont="1" applyFill="1" applyBorder="1" applyAlignment="1" applyProtection="1">
      <alignment horizontal="center"/>
      <protection/>
    </xf>
    <xf numFmtId="171" fontId="25" fillId="0" borderId="0" xfId="0" applyNumberFormat="1" applyFont="1" applyFill="1" applyBorder="1" applyAlignment="1" applyProtection="1">
      <alignment wrapText="1"/>
      <protection/>
    </xf>
    <xf numFmtId="171" fontId="39" fillId="0" borderId="0" xfId="0" applyNumberFormat="1" applyFont="1" applyFill="1" applyBorder="1" applyAlignment="1" applyProtection="1">
      <alignment wrapText="1"/>
      <protection/>
    </xf>
    <xf numFmtId="171" fontId="25" fillId="0" borderId="0" xfId="104" applyNumberFormat="1" applyFont="1" applyFill="1" applyBorder="1" applyAlignment="1" applyProtection="1">
      <alignment/>
      <protection/>
    </xf>
    <xf numFmtId="171" fontId="27" fillId="0" borderId="0" xfId="0" applyNumberFormat="1" applyFont="1" applyFill="1" applyBorder="1" applyAlignment="1" applyProtection="1">
      <alignment wrapText="1"/>
      <protection/>
    </xf>
    <xf numFmtId="171" fontId="27" fillId="0" borderId="0" xfId="104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 horizontal="center"/>
      <protection/>
    </xf>
    <xf numFmtId="171" fontId="73" fillId="0" borderId="0" xfId="0" applyNumberFormat="1" applyFont="1" applyFill="1" applyBorder="1" applyAlignment="1" applyProtection="1">
      <alignment horizontal="center"/>
      <protection/>
    </xf>
    <xf numFmtId="171" fontId="73" fillId="0" borderId="0" xfId="0" applyNumberFormat="1" applyFont="1" applyFill="1" applyBorder="1" applyAlignment="1" applyProtection="1">
      <alignment wrapText="1"/>
      <protection/>
    </xf>
    <xf numFmtId="171" fontId="73" fillId="0" borderId="0" xfId="104" applyNumberFormat="1" applyFont="1" applyFill="1" applyBorder="1" applyAlignment="1" applyProtection="1">
      <alignment/>
      <protection/>
    </xf>
    <xf numFmtId="171" fontId="73" fillId="0" borderId="0" xfId="0" applyNumberFormat="1" applyFont="1" applyFill="1" applyBorder="1" applyAlignment="1" applyProtection="1">
      <alignment/>
      <protection/>
    </xf>
    <xf numFmtId="171" fontId="74" fillId="0" borderId="0" xfId="0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 horizontal="left" wrapText="1"/>
      <protection/>
    </xf>
    <xf numFmtId="171" fontId="75" fillId="0" borderId="0" xfId="0" applyNumberFormat="1" applyFont="1" applyFill="1" applyBorder="1" applyAlignment="1" applyProtection="1">
      <alignment horizontal="left" wrapText="1"/>
      <protection/>
    </xf>
    <xf numFmtId="171" fontId="23" fillId="35" borderId="0" xfId="0" applyNumberFormat="1" applyFont="1" applyFill="1" applyBorder="1" applyAlignment="1" applyProtection="1">
      <alignment wrapText="1"/>
      <protection/>
    </xf>
    <xf numFmtId="0" fontId="27" fillId="0" borderId="0" xfId="104" applyNumberFormat="1" applyFont="1" applyFill="1" applyBorder="1" applyAlignment="1" applyProtection="1">
      <alignment horizontal="left"/>
      <protection/>
    </xf>
    <xf numFmtId="0" fontId="27" fillId="0" borderId="0" xfId="104" applyNumberFormat="1" applyFont="1" applyFill="1" applyBorder="1" applyAlignment="1" applyProtection="1">
      <alignment horizontal="center"/>
      <protection/>
    </xf>
    <xf numFmtId="0" fontId="25" fillId="0" borderId="0" xfId="104" applyNumberFormat="1" applyFont="1" applyFill="1" applyBorder="1" applyAlignment="1" applyProtection="1">
      <alignment horizontal="center"/>
      <protection/>
    </xf>
    <xf numFmtId="0" fontId="73" fillId="0" borderId="0" xfId="104" applyNumberFormat="1" applyFont="1" applyFill="1" applyBorder="1" applyAlignment="1" applyProtection="1">
      <alignment horizontal="center"/>
      <protection/>
    </xf>
    <xf numFmtId="4" fontId="21" fillId="0" borderId="29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right" vertical="center" wrapText="1"/>
    </xf>
    <xf numFmtId="4" fontId="34" fillId="7" borderId="42" xfId="0" applyNumberFormat="1" applyFont="1" applyFill="1" applyBorder="1" applyAlignment="1">
      <alignment horizontal="right"/>
    </xf>
    <xf numFmtId="4" fontId="34" fillId="0" borderId="42" xfId="0" applyNumberFormat="1" applyFont="1" applyFill="1" applyBorder="1" applyAlignment="1">
      <alignment horizontal="right"/>
    </xf>
    <xf numFmtId="4" fontId="34" fillId="0" borderId="42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171" fontId="28" fillId="0" borderId="46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List5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4"/>
      <c r="B2" s="164"/>
      <c r="C2" s="164"/>
      <c r="D2" s="164"/>
      <c r="E2" s="164"/>
      <c r="F2" s="164"/>
      <c r="G2" s="164"/>
      <c r="H2" s="164"/>
    </row>
    <row r="3" spans="1:8" ht="48" customHeight="1">
      <c r="A3" s="157" t="s">
        <v>99</v>
      </c>
      <c r="B3" s="157"/>
      <c r="C3" s="157"/>
      <c r="D3" s="157"/>
      <c r="E3" s="157"/>
      <c r="F3" s="157"/>
      <c r="G3" s="157"/>
      <c r="H3" s="157"/>
    </row>
    <row r="4" spans="1:8" s="71" customFormat="1" ht="26.25" customHeight="1">
      <c r="A4" s="157" t="s">
        <v>39</v>
      </c>
      <c r="B4" s="157"/>
      <c r="C4" s="157"/>
      <c r="D4" s="157"/>
      <c r="E4" s="157"/>
      <c r="F4" s="157"/>
      <c r="G4" s="165"/>
      <c r="H4" s="165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50</v>
      </c>
      <c r="G6" s="78" t="s">
        <v>51</v>
      </c>
      <c r="H6" s="79" t="s">
        <v>52</v>
      </c>
      <c r="I6" s="80"/>
    </row>
    <row r="7" spans="1:9" ht="27.75" customHeight="1">
      <c r="A7" s="166" t="s">
        <v>40</v>
      </c>
      <c r="B7" s="152"/>
      <c r="C7" s="152"/>
      <c r="D7" s="152"/>
      <c r="E7" s="167"/>
      <c r="F7" s="141">
        <f>+F8+F9</f>
        <v>2923253.09</v>
      </c>
      <c r="G7" s="141">
        <f>G8+G9</f>
        <v>2923253.09</v>
      </c>
      <c r="H7" s="141">
        <f>+H8+H9</f>
        <v>2923253.09</v>
      </c>
      <c r="I7" s="92"/>
    </row>
    <row r="8" spans="1:8" ht="22.5" customHeight="1">
      <c r="A8" s="149" t="s">
        <v>0</v>
      </c>
      <c r="B8" s="150"/>
      <c r="C8" s="150"/>
      <c r="D8" s="150"/>
      <c r="E8" s="156"/>
      <c r="F8" s="142">
        <v>2918253.09</v>
      </c>
      <c r="G8" s="142">
        <v>2918253.09</v>
      </c>
      <c r="H8" s="142">
        <v>2918253.09</v>
      </c>
    </row>
    <row r="9" spans="1:8" ht="22.5" customHeight="1">
      <c r="A9" s="168" t="s">
        <v>43</v>
      </c>
      <c r="B9" s="156"/>
      <c r="C9" s="156"/>
      <c r="D9" s="156"/>
      <c r="E9" s="156"/>
      <c r="F9" s="98">
        <v>5000</v>
      </c>
      <c r="G9" s="98">
        <v>5000</v>
      </c>
      <c r="H9" s="98">
        <v>5000</v>
      </c>
    </row>
    <row r="10" spans="1:8" ht="22.5" customHeight="1">
      <c r="A10" s="94" t="s">
        <v>41</v>
      </c>
      <c r="B10" s="97"/>
      <c r="C10" s="97"/>
      <c r="D10" s="97"/>
      <c r="E10" s="97"/>
      <c r="F10" s="141">
        <f>+F11+F12</f>
        <v>2923253.09</v>
      </c>
      <c r="G10" s="141">
        <f>+G11+G12</f>
        <v>2923253.09</v>
      </c>
      <c r="H10" s="141">
        <f>+H11+H12</f>
        <v>2923253.09</v>
      </c>
    </row>
    <row r="11" spans="1:10" ht="22.5" customHeight="1">
      <c r="A11" s="153" t="s">
        <v>1</v>
      </c>
      <c r="B11" s="150"/>
      <c r="C11" s="150"/>
      <c r="D11" s="150"/>
      <c r="E11" s="154"/>
      <c r="F11" s="142">
        <v>2824939.09</v>
      </c>
      <c r="G11" s="142">
        <v>2824939.09</v>
      </c>
      <c r="H11" s="142">
        <v>2824939.09</v>
      </c>
      <c r="I11" s="61"/>
      <c r="J11" s="61"/>
    </row>
    <row r="12" spans="1:10" ht="22.5" customHeight="1">
      <c r="A12" s="155" t="s">
        <v>57</v>
      </c>
      <c r="B12" s="156"/>
      <c r="C12" s="156"/>
      <c r="D12" s="156"/>
      <c r="E12" s="156"/>
      <c r="F12" s="143">
        <v>98314</v>
      </c>
      <c r="G12" s="143">
        <v>98314</v>
      </c>
      <c r="H12" s="143">
        <v>98314</v>
      </c>
      <c r="I12" s="61"/>
      <c r="J12" s="61"/>
    </row>
    <row r="13" spans="1:10" ht="22.5" customHeight="1">
      <c r="A13" s="151" t="s">
        <v>2</v>
      </c>
      <c r="B13" s="152"/>
      <c r="C13" s="152"/>
      <c r="D13" s="152"/>
      <c r="E13" s="152"/>
      <c r="F13" s="96">
        <f>+F7-F10</f>
        <v>0</v>
      </c>
      <c r="G13" s="96">
        <f>+G7-G10</f>
        <v>0</v>
      </c>
      <c r="H13" s="96">
        <f>+H7-H10</f>
        <v>0</v>
      </c>
      <c r="J13" s="61"/>
    </row>
    <row r="14" spans="1:8" ht="25.5" customHeight="1">
      <c r="A14" s="157"/>
      <c r="B14" s="147"/>
      <c r="C14" s="147"/>
      <c r="D14" s="147"/>
      <c r="E14" s="147"/>
      <c r="F14" s="148"/>
      <c r="G14" s="148"/>
      <c r="H14" s="148"/>
    </row>
    <row r="15" spans="1:10" ht="27.75" customHeight="1">
      <c r="A15" s="74"/>
      <c r="B15" s="75"/>
      <c r="C15" s="75"/>
      <c r="D15" s="76"/>
      <c r="E15" s="77"/>
      <c r="F15" s="78" t="s">
        <v>50</v>
      </c>
      <c r="G15" s="78" t="s">
        <v>51</v>
      </c>
      <c r="H15" s="79" t="s">
        <v>52</v>
      </c>
      <c r="J15" s="61"/>
    </row>
    <row r="16" spans="1:10" ht="30.75" customHeight="1">
      <c r="A16" s="158" t="s">
        <v>58</v>
      </c>
      <c r="B16" s="159"/>
      <c r="C16" s="159"/>
      <c r="D16" s="159"/>
      <c r="E16" s="160"/>
      <c r="F16" s="99"/>
      <c r="G16" s="99">
        <v>0</v>
      </c>
      <c r="H16" s="100">
        <v>0</v>
      </c>
      <c r="J16" s="61"/>
    </row>
    <row r="17" spans="1:10" ht="34.5" customHeight="1">
      <c r="A17" s="161" t="s">
        <v>59</v>
      </c>
      <c r="B17" s="162"/>
      <c r="C17" s="162"/>
      <c r="D17" s="162"/>
      <c r="E17" s="163"/>
      <c r="F17" s="101"/>
      <c r="G17" s="101">
        <v>0</v>
      </c>
      <c r="H17" s="96">
        <v>0</v>
      </c>
      <c r="J17" s="61"/>
    </row>
    <row r="18" spans="1:10" s="66" customFormat="1" ht="25.5" customHeight="1">
      <c r="A18" s="146"/>
      <c r="B18" s="147"/>
      <c r="C18" s="147"/>
      <c r="D18" s="147"/>
      <c r="E18" s="147"/>
      <c r="F18" s="148"/>
      <c r="G18" s="148"/>
      <c r="H18" s="148"/>
      <c r="J18" s="102"/>
    </row>
    <row r="19" spans="1:11" s="66" customFormat="1" ht="27.75" customHeight="1">
      <c r="A19" s="74"/>
      <c r="B19" s="75"/>
      <c r="C19" s="75"/>
      <c r="D19" s="76"/>
      <c r="E19" s="77"/>
      <c r="F19" s="78" t="s">
        <v>50</v>
      </c>
      <c r="G19" s="78" t="s">
        <v>51</v>
      </c>
      <c r="H19" s="79" t="s">
        <v>52</v>
      </c>
      <c r="J19" s="102"/>
      <c r="K19" s="102"/>
    </row>
    <row r="20" spans="1:10" s="66" customFormat="1" ht="22.5" customHeight="1">
      <c r="A20" s="149" t="s">
        <v>3</v>
      </c>
      <c r="B20" s="150"/>
      <c r="C20" s="150"/>
      <c r="D20" s="150"/>
      <c r="E20" s="150"/>
      <c r="F20" s="81"/>
      <c r="G20" s="81"/>
      <c r="H20" s="81"/>
      <c r="J20" s="102"/>
    </row>
    <row r="21" spans="1:8" s="66" customFormat="1" ht="33.75" customHeight="1">
      <c r="A21" s="149" t="s">
        <v>4</v>
      </c>
      <c r="B21" s="150"/>
      <c r="C21" s="150"/>
      <c r="D21" s="150"/>
      <c r="E21" s="150"/>
      <c r="F21" s="81"/>
      <c r="G21" s="81"/>
      <c r="H21" s="81"/>
    </row>
    <row r="22" spans="1:11" s="66" customFormat="1" ht="22.5" customHeight="1">
      <c r="A22" s="151" t="s">
        <v>5</v>
      </c>
      <c r="B22" s="152"/>
      <c r="C22" s="152"/>
      <c r="D22" s="152"/>
      <c r="E22" s="152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6" customFormat="1" ht="25.5" customHeight="1">
      <c r="A23" s="146"/>
      <c r="B23" s="147"/>
      <c r="C23" s="147"/>
      <c r="D23" s="147"/>
      <c r="E23" s="147"/>
      <c r="F23" s="148"/>
      <c r="G23" s="148"/>
      <c r="H23" s="148"/>
    </row>
    <row r="24" spans="1:8" s="66" customFormat="1" ht="22.5" customHeight="1">
      <c r="A24" s="153" t="s">
        <v>6</v>
      </c>
      <c r="B24" s="150"/>
      <c r="C24" s="150"/>
      <c r="D24" s="150"/>
      <c r="E24" s="150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2"/>
      <c r="B25" s="73"/>
      <c r="C25" s="73"/>
      <c r="D25" s="73"/>
      <c r="E25" s="73"/>
    </row>
    <row r="26" spans="1:8" ht="42" customHeight="1">
      <c r="A26" s="144" t="s">
        <v>60</v>
      </c>
      <c r="B26" s="145"/>
      <c r="C26" s="145"/>
      <c r="D26" s="145"/>
      <c r="E26" s="145"/>
      <c r="F26" s="145"/>
      <c r="G26" s="145"/>
      <c r="H26" s="145"/>
    </row>
    <row r="27" ht="12.75">
      <c r="E27" s="104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5"/>
      <c r="F33" s="63"/>
      <c r="G33" s="63"/>
      <c r="H33" s="63"/>
    </row>
    <row r="34" spans="5:8" ht="12.75">
      <c r="E34" s="105"/>
      <c r="F34" s="61"/>
      <c r="G34" s="61"/>
      <c r="H34" s="61"/>
    </row>
    <row r="35" spans="5:8" ht="12.75">
      <c r="E35" s="105"/>
      <c r="F35" s="61"/>
      <c r="G35" s="61"/>
      <c r="H35" s="61"/>
    </row>
    <row r="36" spans="5:8" ht="12.75">
      <c r="E36" s="105"/>
      <c r="F36" s="61"/>
      <c r="G36" s="61"/>
      <c r="H36" s="61"/>
    </row>
    <row r="37" spans="5:8" ht="12.75">
      <c r="E37" s="105"/>
      <c r="F37" s="61"/>
      <c r="G37" s="61"/>
      <c r="H37" s="61"/>
    </row>
    <row r="38" ht="12.75">
      <c r="E38" s="105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9">
      <selection activeCell="B41" sqref="B41:H41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7" t="s">
        <v>7</v>
      </c>
      <c r="B1" s="157"/>
      <c r="C1" s="157"/>
      <c r="D1" s="157"/>
      <c r="E1" s="157"/>
      <c r="F1" s="157"/>
      <c r="G1" s="157"/>
      <c r="H1" s="157"/>
    </row>
    <row r="2" spans="1:8" s="1" customFormat="1" ht="13.5" thickBot="1">
      <c r="A2" s="15"/>
      <c r="H2" s="16" t="s">
        <v>8</v>
      </c>
    </row>
    <row r="3" spans="1:8" s="1" customFormat="1" ht="26.25" thickBot="1">
      <c r="A3" s="88" t="s">
        <v>9</v>
      </c>
      <c r="B3" s="172" t="s">
        <v>45</v>
      </c>
      <c r="C3" s="173"/>
      <c r="D3" s="173"/>
      <c r="E3" s="173"/>
      <c r="F3" s="173"/>
      <c r="G3" s="173"/>
      <c r="H3" s="174"/>
    </row>
    <row r="4" spans="1:8" s="1" customFormat="1" ht="90" thickBot="1">
      <c r="A4" s="8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44</v>
      </c>
      <c r="H4" s="19" t="s">
        <v>17</v>
      </c>
    </row>
    <row r="5" spans="1:8" s="1" customFormat="1" ht="12.75">
      <c r="A5" s="3">
        <v>636</v>
      </c>
      <c r="B5" s="108"/>
      <c r="C5" s="5"/>
      <c r="D5" s="6"/>
      <c r="E5" s="140">
        <f>E6+E7</f>
        <v>2307227.22</v>
      </c>
      <c r="F5" s="7"/>
      <c r="G5" s="8"/>
      <c r="H5" s="9"/>
    </row>
    <row r="6" spans="1:8" s="1" customFormat="1" ht="12.75">
      <c r="A6" s="20">
        <v>6361</v>
      </c>
      <c r="B6" s="21"/>
      <c r="C6" s="22"/>
      <c r="D6" s="22"/>
      <c r="E6" s="137">
        <v>2272227.22</v>
      </c>
      <c r="F6" s="22"/>
      <c r="G6" s="23"/>
      <c r="H6" s="24"/>
    </row>
    <row r="7" spans="1:8" s="1" customFormat="1" ht="12.75">
      <c r="A7" s="20">
        <v>6362</v>
      </c>
      <c r="B7" s="21"/>
      <c r="C7" s="22"/>
      <c r="D7" s="22"/>
      <c r="E7" s="22">
        <v>35000</v>
      </c>
      <c r="F7" s="22"/>
      <c r="G7" s="23"/>
      <c r="H7" s="24"/>
    </row>
    <row r="8" spans="1:8" s="1" customFormat="1" ht="12.75">
      <c r="A8" s="20">
        <v>638</v>
      </c>
      <c r="B8" s="21"/>
      <c r="D8" s="22"/>
      <c r="E8" s="22">
        <v>1929</v>
      </c>
      <c r="F8" s="22"/>
      <c r="G8" s="23"/>
      <c r="H8" s="24"/>
    </row>
    <row r="9" spans="1:8" s="1" customFormat="1" ht="12.75">
      <c r="A9" s="20">
        <v>639</v>
      </c>
      <c r="B9" s="21"/>
      <c r="C9" s="22"/>
      <c r="D9" s="137">
        <v>32390.87</v>
      </c>
      <c r="E9" s="22"/>
      <c r="F9" s="22"/>
      <c r="G9" s="23"/>
      <c r="H9" s="24"/>
    </row>
    <row r="10" spans="1:8" s="1" customFormat="1" ht="12.75">
      <c r="A10" s="20">
        <v>661</v>
      </c>
      <c r="B10" s="21"/>
      <c r="C10" s="22">
        <v>5000</v>
      </c>
      <c r="D10" s="22"/>
      <c r="E10" s="22"/>
      <c r="F10" s="22"/>
      <c r="G10" s="23"/>
      <c r="H10" s="24"/>
    </row>
    <row r="11" spans="1:8" s="1" customFormat="1" ht="12.75">
      <c r="A11" s="20">
        <v>663</v>
      </c>
      <c r="B11" s="21"/>
      <c r="C11" s="22"/>
      <c r="D11" s="22"/>
      <c r="E11" s="22"/>
      <c r="F11" s="22">
        <v>16092</v>
      </c>
      <c r="G11" s="23"/>
      <c r="H11" s="24"/>
    </row>
    <row r="12" spans="1:8" s="1" customFormat="1" ht="12.75">
      <c r="A12" s="20">
        <v>6711</v>
      </c>
      <c r="B12" s="21">
        <v>497000</v>
      </c>
      <c r="C12" s="22"/>
      <c r="D12" s="22"/>
      <c r="E12" s="22"/>
      <c r="F12" s="22"/>
      <c r="G12" s="23"/>
      <c r="H12" s="24"/>
    </row>
    <row r="13" spans="1:8" s="1" customFormat="1" ht="13.5" thickBot="1">
      <c r="A13" s="109">
        <v>6712</v>
      </c>
      <c r="B13" s="26">
        <v>63314</v>
      </c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18</v>
      </c>
      <c r="B14" s="31">
        <v>560314</v>
      </c>
      <c r="C14" s="32">
        <v>5000</v>
      </c>
      <c r="D14" s="139">
        <v>32390.87</v>
      </c>
      <c r="E14" s="138">
        <v>2309156.22</v>
      </c>
      <c r="F14" s="33">
        <v>16092</v>
      </c>
      <c r="G14" s="32">
        <v>0</v>
      </c>
      <c r="H14" s="34">
        <v>0</v>
      </c>
    </row>
    <row r="15" spans="1:8" s="1" customFormat="1" ht="28.5" customHeight="1" thickBot="1">
      <c r="A15" s="30" t="s">
        <v>46</v>
      </c>
      <c r="B15" s="169">
        <f>B14+C14+D14+E14+F14+G14+H14</f>
        <v>2922953.0900000003</v>
      </c>
      <c r="C15" s="170"/>
      <c r="D15" s="170"/>
      <c r="E15" s="170"/>
      <c r="F15" s="170"/>
      <c r="G15" s="170"/>
      <c r="H15" s="171"/>
    </row>
    <row r="16" spans="1:8" ht="13.5" thickBot="1">
      <c r="A16" s="12"/>
      <c r="B16" s="12"/>
      <c r="C16" s="12"/>
      <c r="D16" s="13"/>
      <c r="E16" s="35"/>
      <c r="H16" s="16"/>
    </row>
    <row r="17" spans="1:8" ht="24" customHeight="1" thickBot="1">
      <c r="A17" s="90" t="s">
        <v>9</v>
      </c>
      <c r="B17" s="172" t="s">
        <v>47</v>
      </c>
      <c r="C17" s="173"/>
      <c r="D17" s="173"/>
      <c r="E17" s="173"/>
      <c r="F17" s="173"/>
      <c r="G17" s="173"/>
      <c r="H17" s="174"/>
    </row>
    <row r="18" spans="1:8" ht="90" thickBot="1">
      <c r="A18" s="91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44</v>
      </c>
      <c r="H18" s="19" t="s">
        <v>17</v>
      </c>
    </row>
    <row r="19" spans="1:8" ht="12.75">
      <c r="A19" s="3">
        <v>636</v>
      </c>
      <c r="B19" s="4"/>
      <c r="C19" s="5"/>
      <c r="D19" s="6"/>
      <c r="E19" s="140">
        <v>2307227.22</v>
      </c>
      <c r="F19" s="7"/>
      <c r="G19" s="8"/>
      <c r="H19" s="9"/>
    </row>
    <row r="20" spans="1:8" ht="12.75">
      <c r="A20" s="20">
        <v>638</v>
      </c>
      <c r="B20" s="21"/>
      <c r="C20" s="22"/>
      <c r="D20" s="22"/>
      <c r="E20" s="22">
        <v>1929</v>
      </c>
      <c r="F20" s="22"/>
      <c r="G20" s="23"/>
      <c r="H20" s="24"/>
    </row>
    <row r="21" spans="1:8" ht="12.75">
      <c r="A21" s="20">
        <v>639</v>
      </c>
      <c r="B21" s="21"/>
      <c r="C21" s="22"/>
      <c r="D21" s="137">
        <v>32390.87</v>
      </c>
      <c r="E21" s="22"/>
      <c r="F21" s="22"/>
      <c r="G21" s="23"/>
      <c r="H21" s="24"/>
    </row>
    <row r="22" spans="1:8" ht="12.75">
      <c r="A22" s="20">
        <v>661</v>
      </c>
      <c r="B22" s="21"/>
      <c r="C22" s="22">
        <v>5000</v>
      </c>
      <c r="D22" s="22"/>
      <c r="E22" s="22"/>
      <c r="F22" s="22"/>
      <c r="G22" s="23"/>
      <c r="H22" s="24"/>
    </row>
    <row r="23" spans="1:8" ht="12.75">
      <c r="A23" s="20">
        <v>663</v>
      </c>
      <c r="B23" s="21"/>
      <c r="C23" s="22"/>
      <c r="D23" s="22"/>
      <c r="E23" s="22"/>
      <c r="F23" s="22">
        <v>16092</v>
      </c>
      <c r="G23" s="23"/>
      <c r="H23" s="24"/>
    </row>
    <row r="24" spans="1:8" ht="12.75">
      <c r="A24" s="20">
        <v>671</v>
      </c>
      <c r="B24" s="21">
        <v>560314</v>
      </c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3.5" thickBot="1">
      <c r="A26" s="25"/>
      <c r="B26" s="21"/>
      <c r="C26" s="22"/>
      <c r="D26" s="22"/>
      <c r="E26" s="22"/>
      <c r="F26" s="22"/>
      <c r="G26" s="23"/>
      <c r="H26" s="24"/>
    </row>
    <row r="27" spans="1:8" s="1" customFormat="1" ht="30" customHeight="1" thickBot="1">
      <c r="A27" s="30" t="s">
        <v>18</v>
      </c>
      <c r="B27" s="31">
        <v>560314</v>
      </c>
      <c r="C27" s="32">
        <v>5000</v>
      </c>
      <c r="D27" s="139">
        <v>32390.87</v>
      </c>
      <c r="E27" s="138">
        <v>2309156.22</v>
      </c>
      <c r="F27" s="33">
        <v>16092</v>
      </c>
      <c r="G27" s="32">
        <v>0</v>
      </c>
      <c r="H27" s="34">
        <v>0</v>
      </c>
    </row>
    <row r="28" spans="1:8" s="1" customFormat="1" ht="28.5" customHeight="1" thickBot="1">
      <c r="A28" s="30" t="s">
        <v>48</v>
      </c>
      <c r="B28" s="169">
        <f>B27+C27+D27+E27+F27+G27+H27</f>
        <v>2922953.0900000003</v>
      </c>
      <c r="C28" s="170"/>
      <c r="D28" s="170"/>
      <c r="E28" s="170"/>
      <c r="F28" s="170"/>
      <c r="G28" s="170"/>
      <c r="H28" s="171"/>
    </row>
    <row r="29" spans="4:5" ht="13.5" thickBot="1">
      <c r="D29" s="37"/>
      <c r="E29" s="38"/>
    </row>
    <row r="30" spans="1:8" ht="26.25" thickBot="1">
      <c r="A30" s="90" t="s">
        <v>9</v>
      </c>
      <c r="B30" s="172" t="s">
        <v>53</v>
      </c>
      <c r="C30" s="173"/>
      <c r="D30" s="173"/>
      <c r="E30" s="173"/>
      <c r="F30" s="173"/>
      <c r="G30" s="173"/>
      <c r="H30" s="174"/>
    </row>
    <row r="31" spans="1:8" ht="90" thickBot="1">
      <c r="A31" s="91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44</v>
      </c>
      <c r="H31" s="19" t="s">
        <v>17</v>
      </c>
    </row>
    <row r="32" spans="1:8" ht="12.75">
      <c r="A32" s="3">
        <v>636</v>
      </c>
      <c r="B32" s="4"/>
      <c r="C32" s="5"/>
      <c r="D32" s="6"/>
      <c r="E32" s="140">
        <v>2307227.22</v>
      </c>
      <c r="F32" s="7"/>
      <c r="G32" s="8"/>
      <c r="H32" s="9"/>
    </row>
    <row r="33" spans="1:8" ht="12.75">
      <c r="A33" s="20">
        <v>638</v>
      </c>
      <c r="B33" s="21"/>
      <c r="C33" s="22"/>
      <c r="D33" s="22"/>
      <c r="E33" s="22">
        <v>1929</v>
      </c>
      <c r="F33" s="22"/>
      <c r="G33" s="23"/>
      <c r="H33" s="24"/>
    </row>
    <row r="34" spans="1:8" ht="12.75">
      <c r="A34" s="20">
        <v>639</v>
      </c>
      <c r="B34" s="21"/>
      <c r="C34" s="22"/>
      <c r="D34" s="137">
        <v>32390.87</v>
      </c>
      <c r="E34" s="22"/>
      <c r="F34" s="22"/>
      <c r="G34" s="23"/>
      <c r="H34" s="24"/>
    </row>
    <row r="35" spans="1:8" ht="12.75">
      <c r="A35" s="20">
        <v>661</v>
      </c>
      <c r="B35" s="21"/>
      <c r="C35" s="22">
        <v>5000</v>
      </c>
      <c r="D35" s="22"/>
      <c r="E35" s="22"/>
      <c r="F35" s="22"/>
      <c r="G35" s="23"/>
      <c r="H35" s="24"/>
    </row>
    <row r="36" spans="1:8" ht="12.75">
      <c r="A36" s="20">
        <v>663</v>
      </c>
      <c r="B36" s="21"/>
      <c r="C36" s="22"/>
      <c r="D36" s="22"/>
      <c r="E36" s="22"/>
      <c r="F36" s="22">
        <v>16092</v>
      </c>
      <c r="G36" s="23"/>
      <c r="H36" s="24"/>
    </row>
    <row r="37" spans="1:8" ht="13.5" customHeight="1">
      <c r="A37" s="20">
        <v>671</v>
      </c>
      <c r="B37" s="21">
        <v>560314</v>
      </c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 thickBot="1">
      <c r="A39" s="25"/>
      <c r="B39" s="21"/>
      <c r="C39" s="22"/>
      <c r="D39" s="22"/>
      <c r="E39" s="22"/>
      <c r="F39" s="22"/>
      <c r="G39" s="23"/>
      <c r="H39" s="24"/>
    </row>
    <row r="40" spans="1:8" s="1" customFormat="1" ht="30" customHeight="1" thickBot="1">
      <c r="A40" s="30" t="s">
        <v>18</v>
      </c>
      <c r="B40" s="31">
        <v>560314</v>
      </c>
      <c r="C40" s="32">
        <v>5000</v>
      </c>
      <c r="D40" s="139">
        <v>32390.87</v>
      </c>
      <c r="E40" s="138">
        <v>2309156.22</v>
      </c>
      <c r="F40" s="33">
        <v>16092</v>
      </c>
      <c r="G40" s="32">
        <v>0</v>
      </c>
      <c r="H40" s="34">
        <v>0</v>
      </c>
    </row>
    <row r="41" spans="1:8" s="1" customFormat="1" ht="28.5" customHeight="1" thickBot="1">
      <c r="A41" s="30" t="s">
        <v>56</v>
      </c>
      <c r="B41" s="169">
        <f>B40+C40+D40+E40+F40+G40+H40</f>
        <v>2922953.0900000003</v>
      </c>
      <c r="C41" s="170"/>
      <c r="D41" s="170"/>
      <c r="E41" s="170"/>
      <c r="F41" s="170"/>
      <c r="G41" s="170"/>
      <c r="H41" s="171"/>
    </row>
    <row r="42" spans="3:5" ht="13.5" customHeight="1">
      <c r="C42" s="39"/>
      <c r="D42" s="37"/>
      <c r="E42" s="40"/>
    </row>
    <row r="43" spans="3:5" ht="13.5" customHeight="1">
      <c r="C43" s="39"/>
      <c r="D43" s="41"/>
      <c r="E43" s="42"/>
    </row>
    <row r="44" spans="4:5" ht="13.5" customHeight="1">
      <c r="D44" s="43"/>
      <c r="E44" s="44"/>
    </row>
    <row r="45" spans="4:5" ht="13.5" customHeight="1">
      <c r="D45" s="45"/>
      <c r="E45" s="46"/>
    </row>
    <row r="46" spans="4:5" ht="13.5" customHeight="1">
      <c r="D46" s="37"/>
      <c r="E46" s="38"/>
    </row>
    <row r="47" spans="3:5" ht="28.5" customHeight="1">
      <c r="C47" s="39"/>
      <c r="D47" s="37"/>
      <c r="E47" s="47"/>
    </row>
    <row r="48" spans="3:5" ht="13.5" customHeight="1">
      <c r="C48" s="39"/>
      <c r="D48" s="37"/>
      <c r="E48" s="42"/>
    </row>
    <row r="49" spans="4:5" ht="13.5" customHeight="1">
      <c r="D49" s="37"/>
      <c r="E49" s="38"/>
    </row>
    <row r="50" spans="4:5" ht="13.5" customHeight="1">
      <c r="D50" s="37"/>
      <c r="E50" s="46"/>
    </row>
    <row r="51" spans="4:5" ht="13.5" customHeight="1">
      <c r="D51" s="37"/>
      <c r="E51" s="38"/>
    </row>
    <row r="52" spans="4:5" ht="22.5" customHeight="1">
      <c r="D52" s="37"/>
      <c r="E52" s="48"/>
    </row>
    <row r="53" spans="4:5" ht="13.5" customHeight="1">
      <c r="D53" s="43"/>
      <c r="E53" s="44"/>
    </row>
    <row r="54" spans="2:5" ht="13.5" customHeight="1">
      <c r="B54" s="39"/>
      <c r="D54" s="43"/>
      <c r="E54" s="49"/>
    </row>
    <row r="55" spans="3:5" ht="13.5" customHeight="1">
      <c r="C55" s="39"/>
      <c r="D55" s="43"/>
      <c r="E55" s="50"/>
    </row>
    <row r="56" spans="3:5" ht="13.5" customHeight="1">
      <c r="C56" s="39"/>
      <c r="D56" s="45"/>
      <c r="E56" s="42"/>
    </row>
    <row r="57" spans="4:5" ht="13.5" customHeight="1">
      <c r="D57" s="37"/>
      <c r="E57" s="38"/>
    </row>
    <row r="58" spans="2:5" ht="13.5" customHeight="1">
      <c r="B58" s="39"/>
      <c r="D58" s="37"/>
      <c r="E58" s="40"/>
    </row>
    <row r="59" spans="3:5" ht="13.5" customHeight="1">
      <c r="C59" s="39"/>
      <c r="D59" s="37"/>
      <c r="E59" s="49"/>
    </row>
    <row r="60" spans="3:5" ht="13.5" customHeight="1">
      <c r="C60" s="39"/>
      <c r="D60" s="45"/>
      <c r="E60" s="42"/>
    </row>
    <row r="61" spans="4:5" ht="13.5" customHeight="1">
      <c r="D61" s="43"/>
      <c r="E61" s="38"/>
    </row>
    <row r="62" spans="3:5" ht="13.5" customHeight="1">
      <c r="C62" s="39"/>
      <c r="D62" s="43"/>
      <c r="E62" s="49"/>
    </row>
    <row r="63" spans="4:5" ht="22.5" customHeight="1">
      <c r="D63" s="45"/>
      <c r="E63" s="48"/>
    </row>
    <row r="64" spans="4:5" ht="13.5" customHeight="1">
      <c r="D64" s="37"/>
      <c r="E64" s="38"/>
    </row>
    <row r="65" spans="4:5" ht="13.5" customHeight="1">
      <c r="D65" s="45"/>
      <c r="E65" s="42"/>
    </row>
    <row r="66" spans="4:5" ht="13.5" customHeight="1">
      <c r="D66" s="37"/>
      <c r="E66" s="38"/>
    </row>
    <row r="67" spans="4:5" ht="13.5" customHeight="1">
      <c r="D67" s="37"/>
      <c r="E67" s="38"/>
    </row>
    <row r="68" spans="1:5" ht="13.5" customHeight="1">
      <c r="A68" s="39"/>
      <c r="D68" s="51"/>
      <c r="E68" s="49"/>
    </row>
    <row r="69" spans="2:5" ht="13.5" customHeight="1">
      <c r="B69" s="39"/>
      <c r="C69" s="39"/>
      <c r="D69" s="52"/>
      <c r="E69" s="49"/>
    </row>
    <row r="70" spans="2:5" ht="13.5" customHeight="1">
      <c r="B70" s="39"/>
      <c r="C70" s="39"/>
      <c r="D70" s="52"/>
      <c r="E70" s="40"/>
    </row>
    <row r="71" spans="2:5" ht="13.5" customHeight="1">
      <c r="B71" s="39"/>
      <c r="C71" s="39"/>
      <c r="D71" s="45"/>
      <c r="E71" s="46"/>
    </row>
    <row r="72" spans="4:5" ht="12.75">
      <c r="D72" s="37"/>
      <c r="E72" s="38"/>
    </row>
    <row r="73" spans="2:5" ht="12.75">
      <c r="B73" s="39"/>
      <c r="D73" s="37"/>
      <c r="E73" s="49"/>
    </row>
    <row r="74" spans="3:5" ht="12.75">
      <c r="C74" s="39"/>
      <c r="D74" s="37"/>
      <c r="E74" s="40"/>
    </row>
    <row r="75" spans="3:5" ht="12.75">
      <c r="C75" s="39"/>
      <c r="D75" s="45"/>
      <c r="E75" s="42"/>
    </row>
    <row r="76" spans="4:5" ht="12.75">
      <c r="D76" s="37"/>
      <c r="E76" s="38"/>
    </row>
    <row r="77" spans="4:5" ht="12.75">
      <c r="D77" s="37"/>
      <c r="E77" s="38"/>
    </row>
    <row r="78" spans="4:5" ht="12.75">
      <c r="D78" s="53"/>
      <c r="E78" s="54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37"/>
      <c r="E81" s="38"/>
    </row>
    <row r="82" spans="4:5" ht="12.75">
      <c r="D82" s="45"/>
      <c r="E82" s="42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37"/>
      <c r="E87" s="38"/>
    </row>
    <row r="88" spans="4:5" ht="12.75">
      <c r="D88" s="37"/>
      <c r="E88" s="38"/>
    </row>
    <row r="89" spans="1:5" ht="28.5" customHeight="1">
      <c r="A89" s="55"/>
      <c r="B89" s="55"/>
      <c r="C89" s="55"/>
      <c r="D89" s="56"/>
      <c r="E89" s="57"/>
    </row>
    <row r="90" spans="3:5" ht="12.75">
      <c r="C90" s="39"/>
      <c r="D90" s="37"/>
      <c r="E90" s="40"/>
    </row>
    <row r="91" spans="4:5" ht="12.75">
      <c r="D91" s="58"/>
      <c r="E91" s="59"/>
    </row>
    <row r="92" spans="4:5" ht="12.75">
      <c r="D92" s="37"/>
      <c r="E92" s="38"/>
    </row>
    <row r="93" spans="4:5" ht="12.75">
      <c r="D93" s="53"/>
      <c r="E93" s="54"/>
    </row>
    <row r="94" spans="4:5" ht="12.75">
      <c r="D94" s="53"/>
      <c r="E94" s="54"/>
    </row>
    <row r="95" spans="4:5" ht="12.75">
      <c r="D95" s="37"/>
      <c r="E95" s="38"/>
    </row>
    <row r="96" spans="4:5" ht="12.75"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53"/>
      <c r="E101" s="54"/>
    </row>
    <row r="102" spans="4:5" ht="12.75">
      <c r="D102" s="45"/>
      <c r="E102" s="59"/>
    </row>
    <row r="103" spans="4:5" ht="12.75">
      <c r="D103" s="43"/>
      <c r="E103" s="54"/>
    </row>
    <row r="104" spans="4:5" ht="12.75">
      <c r="D104" s="45"/>
      <c r="E104" s="42"/>
    </row>
    <row r="105" spans="4:5" ht="12.75">
      <c r="D105" s="37"/>
      <c r="E105" s="38"/>
    </row>
    <row r="106" spans="3:5" ht="12.75">
      <c r="C106" s="39"/>
      <c r="D106" s="37"/>
      <c r="E106" s="40"/>
    </row>
    <row r="107" spans="4:5" ht="12.75">
      <c r="D107" s="43"/>
      <c r="E107" s="42"/>
    </row>
    <row r="108" spans="4:5" ht="12.75">
      <c r="D108" s="43"/>
      <c r="E108" s="54"/>
    </row>
    <row r="109" spans="3:5" ht="12.75">
      <c r="C109" s="39"/>
      <c r="D109" s="43"/>
      <c r="E109" s="60"/>
    </row>
    <row r="110" spans="3:5" ht="12.75">
      <c r="C110" s="39"/>
      <c r="D110" s="45"/>
      <c r="E110" s="46"/>
    </row>
    <row r="111" spans="4:5" ht="12.75">
      <c r="D111" s="37"/>
      <c r="E111" s="38"/>
    </row>
    <row r="112" spans="4:5" ht="12.75">
      <c r="D112" s="58"/>
      <c r="E112" s="61"/>
    </row>
    <row r="113" spans="4:5" ht="11.25" customHeight="1">
      <c r="D113" s="53"/>
      <c r="E113" s="54"/>
    </row>
    <row r="114" spans="2:5" ht="24" customHeight="1">
      <c r="B114" s="39"/>
      <c r="D114" s="53"/>
      <c r="E114" s="62"/>
    </row>
    <row r="115" spans="3:5" ht="15" customHeight="1">
      <c r="C115" s="39"/>
      <c r="D115" s="53"/>
      <c r="E115" s="62"/>
    </row>
    <row r="116" spans="4:5" ht="11.25" customHeight="1">
      <c r="D116" s="58"/>
      <c r="E116" s="59"/>
    </row>
    <row r="117" spans="4:5" ht="12.75">
      <c r="D117" s="53"/>
      <c r="E117" s="54"/>
    </row>
    <row r="118" spans="2:5" ht="13.5" customHeight="1">
      <c r="B118" s="39"/>
      <c r="D118" s="53"/>
      <c r="E118" s="63"/>
    </row>
    <row r="119" spans="3:5" ht="12.75" customHeight="1">
      <c r="C119" s="39"/>
      <c r="D119" s="53"/>
      <c r="E119" s="40"/>
    </row>
    <row r="120" spans="3:5" ht="12.75" customHeight="1">
      <c r="C120" s="39"/>
      <c r="D120" s="45"/>
      <c r="E120" s="46"/>
    </row>
    <row r="121" spans="4:5" ht="12.75">
      <c r="D121" s="37"/>
      <c r="E121" s="38"/>
    </row>
    <row r="122" spans="3:5" ht="12.75">
      <c r="C122" s="39"/>
      <c r="D122" s="37"/>
      <c r="E122" s="60"/>
    </row>
    <row r="123" spans="4:5" ht="12.75">
      <c r="D123" s="58"/>
      <c r="E123" s="59"/>
    </row>
    <row r="124" spans="4:5" ht="12.75">
      <c r="D124" s="53"/>
      <c r="E124" s="54"/>
    </row>
    <row r="125" spans="4:5" ht="12.75">
      <c r="D125" s="37"/>
      <c r="E125" s="38"/>
    </row>
    <row r="126" spans="1:5" ht="19.5" customHeight="1">
      <c r="A126" s="64"/>
      <c r="B126" s="12"/>
      <c r="C126" s="12"/>
      <c r="D126" s="12"/>
      <c r="E126" s="49"/>
    </row>
    <row r="127" spans="1:5" ht="15" customHeight="1">
      <c r="A127" s="39"/>
      <c r="D127" s="51"/>
      <c r="E127" s="49"/>
    </row>
    <row r="128" spans="1:5" ht="12.75">
      <c r="A128" s="39"/>
      <c r="B128" s="39"/>
      <c r="D128" s="51"/>
      <c r="E128" s="40"/>
    </row>
    <row r="129" spans="3:5" ht="12.75">
      <c r="C129" s="39"/>
      <c r="D129" s="37"/>
      <c r="E129" s="49"/>
    </row>
    <row r="130" spans="4:5" ht="12.75">
      <c r="D130" s="41"/>
      <c r="E130" s="42"/>
    </row>
    <row r="131" spans="2:5" ht="12.75">
      <c r="B131" s="39"/>
      <c r="D131" s="37"/>
      <c r="E131" s="40"/>
    </row>
    <row r="132" spans="3:5" ht="12.75">
      <c r="C132" s="39"/>
      <c r="D132" s="37"/>
      <c r="E132" s="40"/>
    </row>
    <row r="133" spans="4:5" ht="12.75">
      <c r="D133" s="45"/>
      <c r="E133" s="46"/>
    </row>
    <row r="134" spans="3:5" ht="22.5" customHeight="1">
      <c r="C134" s="39"/>
      <c r="D134" s="37"/>
      <c r="E134" s="47"/>
    </row>
    <row r="135" spans="4:5" ht="12.75">
      <c r="D135" s="37"/>
      <c r="E135" s="46"/>
    </row>
    <row r="136" spans="2:5" ht="12.75">
      <c r="B136" s="39"/>
      <c r="D136" s="43"/>
      <c r="E136" s="49"/>
    </row>
    <row r="137" spans="3:5" ht="12.75">
      <c r="C137" s="39"/>
      <c r="D137" s="43"/>
      <c r="E137" s="50"/>
    </row>
    <row r="138" spans="4:5" ht="12.75">
      <c r="D138" s="45"/>
      <c r="E138" s="42"/>
    </row>
    <row r="139" spans="1:5" ht="13.5" customHeight="1">
      <c r="A139" s="39"/>
      <c r="D139" s="51"/>
      <c r="E139" s="49"/>
    </row>
    <row r="140" spans="2:5" ht="13.5" customHeight="1">
      <c r="B140" s="39"/>
      <c r="D140" s="37"/>
      <c r="E140" s="49"/>
    </row>
    <row r="141" spans="3:5" ht="13.5" customHeight="1">
      <c r="C141" s="39"/>
      <c r="D141" s="37"/>
      <c r="E141" s="40"/>
    </row>
    <row r="142" spans="3:5" ht="12.75">
      <c r="C142" s="39"/>
      <c r="D142" s="45"/>
      <c r="E142" s="42"/>
    </row>
    <row r="143" spans="3:5" ht="12.75">
      <c r="C143" s="39"/>
      <c r="D143" s="37"/>
      <c r="E143" s="40"/>
    </row>
    <row r="144" spans="4:5" ht="12.75">
      <c r="D144" s="58"/>
      <c r="E144" s="59"/>
    </row>
    <row r="145" spans="3:5" ht="12.75">
      <c r="C145" s="39"/>
      <c r="D145" s="43"/>
      <c r="E145" s="60"/>
    </row>
    <row r="146" spans="3:5" ht="12.75">
      <c r="C146" s="39"/>
      <c r="D146" s="45"/>
      <c r="E146" s="46"/>
    </row>
    <row r="147" spans="4:5" ht="12.75">
      <c r="D147" s="58"/>
      <c r="E147" s="65"/>
    </row>
    <row r="148" spans="2:5" ht="12.75">
      <c r="B148" s="39"/>
      <c r="D148" s="53"/>
      <c r="E148" s="63"/>
    </row>
    <row r="149" spans="3:5" ht="12.75">
      <c r="C149" s="39"/>
      <c r="D149" s="53"/>
      <c r="E149" s="40"/>
    </row>
    <row r="150" spans="3:5" ht="12.75">
      <c r="C150" s="39"/>
      <c r="D150" s="45"/>
      <c r="E150" s="46"/>
    </row>
    <row r="151" spans="3:5" ht="12.75">
      <c r="C151" s="39"/>
      <c r="D151" s="45"/>
      <c r="E151" s="46"/>
    </row>
    <row r="152" spans="4:5" ht="12.75">
      <c r="D152" s="37"/>
      <c r="E152" s="38"/>
    </row>
    <row r="153" spans="1:5" s="66" customFormat="1" ht="18" customHeight="1">
      <c r="A153" s="175"/>
      <c r="B153" s="176"/>
      <c r="C153" s="176"/>
      <c r="D153" s="176"/>
      <c r="E153" s="176"/>
    </row>
    <row r="154" spans="1:5" ht="28.5" customHeight="1">
      <c r="A154" s="55"/>
      <c r="B154" s="55"/>
      <c r="C154" s="55"/>
      <c r="D154" s="56"/>
      <c r="E154" s="57"/>
    </row>
    <row r="156" spans="1:5" ht="15.75">
      <c r="A156" s="68"/>
      <c r="B156" s="39"/>
      <c r="C156" s="39"/>
      <c r="D156" s="69"/>
      <c r="E156" s="11"/>
    </row>
    <row r="157" spans="1:5" ht="12.75">
      <c r="A157" s="39"/>
      <c r="B157" s="39"/>
      <c r="C157" s="39"/>
      <c r="D157" s="69"/>
      <c r="E157" s="11"/>
    </row>
    <row r="158" spans="1:5" ht="17.25" customHeight="1">
      <c r="A158" s="39"/>
      <c r="B158" s="39"/>
      <c r="C158" s="39"/>
      <c r="D158" s="69"/>
      <c r="E158" s="11"/>
    </row>
    <row r="159" spans="1:5" ht="13.5" customHeight="1">
      <c r="A159" s="39"/>
      <c r="B159" s="39"/>
      <c r="C159" s="39"/>
      <c r="D159" s="69"/>
      <c r="E159" s="11"/>
    </row>
    <row r="160" spans="1:5" ht="12.75">
      <c r="A160" s="39"/>
      <c r="B160" s="39"/>
      <c r="C160" s="39"/>
      <c r="D160" s="69"/>
      <c r="E160" s="11"/>
    </row>
    <row r="161" spans="1:3" ht="12.75">
      <c r="A161" s="39"/>
      <c r="B161" s="39"/>
      <c r="C161" s="39"/>
    </row>
    <row r="162" spans="1:5" ht="12.75">
      <c r="A162" s="39"/>
      <c r="B162" s="39"/>
      <c r="C162" s="39"/>
      <c r="D162" s="69"/>
      <c r="E162" s="11"/>
    </row>
    <row r="163" spans="1:5" ht="12.75">
      <c r="A163" s="39"/>
      <c r="B163" s="39"/>
      <c r="C163" s="39"/>
      <c r="D163" s="69"/>
      <c r="E163" s="70"/>
    </row>
    <row r="164" spans="1:5" ht="12.75">
      <c r="A164" s="39"/>
      <c r="B164" s="39"/>
      <c r="C164" s="39"/>
      <c r="D164" s="69"/>
      <c r="E164" s="11"/>
    </row>
    <row r="165" spans="1:5" ht="22.5" customHeight="1">
      <c r="A165" s="39"/>
      <c r="B165" s="39"/>
      <c r="C165" s="39"/>
      <c r="D165" s="69"/>
      <c r="E165" s="47"/>
    </row>
    <row r="166" spans="4:5" ht="22.5" customHeight="1">
      <c r="D166" s="45"/>
      <c r="E166" s="48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0"/>
  <sheetViews>
    <sheetView zoomScale="85" zoomScaleNormal="85" zoomScalePageLayoutView="0" workbookViewId="0" topLeftCell="A49">
      <selection activeCell="C69" activeCellId="3" sqref="C7 C57 C63 C69"/>
    </sheetView>
  </sheetViews>
  <sheetFormatPr defaultColWidth="11.421875" defaultRowHeight="12.75"/>
  <cols>
    <col min="1" max="1" width="11.7109375" style="85" bestFit="1" customWidth="1"/>
    <col min="2" max="2" width="34.421875" style="87" customWidth="1"/>
    <col min="3" max="3" width="14.28125" style="2" customWidth="1"/>
    <col min="4" max="4" width="11.7109375" style="2" bestFit="1" customWidth="1"/>
    <col min="5" max="5" width="12.7109375" style="2" bestFit="1" customWidth="1"/>
    <col min="6" max="6" width="11.28125" style="2" customWidth="1"/>
    <col min="7" max="7" width="13.28125" style="2" customWidth="1"/>
    <col min="8" max="8" width="10.28125" style="2" bestFit="1" customWidth="1"/>
    <col min="9" max="9" width="13.7109375" style="2" customWidth="1"/>
    <col min="10" max="10" width="10.28125" style="2" bestFit="1" customWidth="1"/>
    <col min="11" max="12" width="12.8515625" style="2" bestFit="1" customWidth="1"/>
    <col min="13" max="16384" width="11.421875" style="10" customWidth="1"/>
  </cols>
  <sheetData>
    <row r="1" spans="1:15" ht="24" customHeight="1">
      <c r="A1" s="177" t="s">
        <v>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3"/>
      <c r="N1" s="113"/>
      <c r="O1" s="113"/>
    </row>
    <row r="2" spans="1:15" s="11" customFormat="1" ht="67.5">
      <c r="A2" s="114" t="s">
        <v>20</v>
      </c>
      <c r="B2" s="114" t="s">
        <v>21</v>
      </c>
      <c r="C2" s="115" t="s">
        <v>54</v>
      </c>
      <c r="D2" s="116" t="s">
        <v>11</v>
      </c>
      <c r="E2" s="116" t="s">
        <v>12</v>
      </c>
      <c r="F2" s="116" t="s">
        <v>13</v>
      </c>
      <c r="G2" s="116" t="s">
        <v>14</v>
      </c>
      <c r="H2" s="116" t="s">
        <v>22</v>
      </c>
      <c r="I2" s="116" t="s">
        <v>16</v>
      </c>
      <c r="J2" s="116" t="s">
        <v>17</v>
      </c>
      <c r="K2" s="115" t="s">
        <v>49</v>
      </c>
      <c r="L2" s="115" t="s">
        <v>55</v>
      </c>
      <c r="M2" s="117"/>
      <c r="N2" s="117"/>
      <c r="O2" s="117"/>
    </row>
    <row r="3" spans="1:15" ht="12.75">
      <c r="A3" s="118"/>
      <c r="B3" s="119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11" customFormat="1" ht="12.75">
      <c r="A4" s="118" t="s">
        <v>66</v>
      </c>
      <c r="B4" s="120" t="s">
        <v>63</v>
      </c>
      <c r="C4" s="117">
        <f>C8+C47+C57+C63+C69</f>
        <v>2922953.0900000003</v>
      </c>
      <c r="D4" s="117">
        <f>D8+D47+D57</f>
        <v>560314</v>
      </c>
      <c r="E4" s="117">
        <f>E8+E47+E57+E63+E27</f>
        <v>5271</v>
      </c>
      <c r="F4" s="117">
        <f>F8+F47+F57+F63+F69</f>
        <v>32390.87</v>
      </c>
      <c r="G4" s="117">
        <f>G8+G47+G57+G63</f>
        <v>2309156.22</v>
      </c>
      <c r="H4" s="117">
        <f>H8+H47+H57+H63+H69</f>
        <v>16092</v>
      </c>
      <c r="I4" s="117">
        <f>I8+I47+I57+I63</f>
        <v>0</v>
      </c>
      <c r="J4" s="117">
        <f>J8+J47+J57+J63</f>
        <v>0</v>
      </c>
      <c r="K4" s="117">
        <f>K8+K47+K57+K63</f>
        <v>2906620.41</v>
      </c>
      <c r="L4" s="117">
        <f>K4</f>
        <v>2906620.41</v>
      </c>
      <c r="M4" s="117"/>
      <c r="N4" s="117"/>
      <c r="O4" s="117"/>
    </row>
    <row r="5" spans="1:15" ht="12.75">
      <c r="A5" s="118"/>
      <c r="B5" s="119"/>
      <c r="C5" s="121"/>
      <c r="D5" s="121"/>
      <c r="E5" s="121"/>
      <c r="F5" s="121"/>
      <c r="G5" s="121"/>
      <c r="H5" s="121"/>
      <c r="I5" s="121"/>
      <c r="J5" s="121"/>
      <c r="K5" s="117"/>
      <c r="L5" s="117"/>
      <c r="M5" s="121"/>
      <c r="N5" s="113"/>
      <c r="O5" s="113"/>
    </row>
    <row r="6" spans="1:15" s="11" customFormat="1" ht="12.75">
      <c r="A6" s="118"/>
      <c r="B6" s="122" t="s">
        <v>61</v>
      </c>
      <c r="C6" s="123"/>
      <c r="D6" s="123"/>
      <c r="E6" s="123"/>
      <c r="F6" s="123"/>
      <c r="G6" s="123"/>
      <c r="H6" s="123"/>
      <c r="I6" s="123"/>
      <c r="J6" s="123"/>
      <c r="K6" s="117"/>
      <c r="L6" s="117"/>
      <c r="M6" s="123"/>
      <c r="N6" s="117"/>
      <c r="O6" s="117"/>
    </row>
    <row r="7" spans="1:15" s="11" customFormat="1" ht="12.75" customHeight="1">
      <c r="A7" s="133" t="s">
        <v>42</v>
      </c>
      <c r="B7" s="122" t="s">
        <v>62</v>
      </c>
      <c r="C7" s="123">
        <f>D7+E7+F7+G7+H7+I7+J7</f>
        <v>2772704.0900000003</v>
      </c>
      <c r="D7" s="123">
        <v>497000</v>
      </c>
      <c r="E7" s="123">
        <v>3476.87</v>
      </c>
      <c r="F7" s="123"/>
      <c r="G7" s="123">
        <v>2272227.22</v>
      </c>
      <c r="H7" s="123"/>
      <c r="I7" s="123"/>
      <c r="J7" s="123"/>
      <c r="K7" s="117">
        <f aca="true" t="shared" si="0" ref="K7:K27">C7</f>
        <v>2772704.0900000003</v>
      </c>
      <c r="L7" s="117">
        <f aca="true" t="shared" si="1" ref="L7:L27">K7</f>
        <v>2772704.0900000003</v>
      </c>
      <c r="M7" s="123"/>
      <c r="N7" s="117"/>
      <c r="O7" s="117"/>
    </row>
    <row r="8" spans="1:15" s="11" customFormat="1" ht="12.75">
      <c r="A8" s="134">
        <v>3</v>
      </c>
      <c r="B8" s="122" t="s">
        <v>23</v>
      </c>
      <c r="C8" s="123">
        <f>D8+E8+F8+G8+H8+I8+J8</f>
        <v>2772704.0900000003</v>
      </c>
      <c r="D8" s="123">
        <f>D13+D41+D44</f>
        <v>497000</v>
      </c>
      <c r="E8" s="123">
        <f>E13+E41+E44</f>
        <v>3476.8700000000003</v>
      </c>
      <c r="F8" s="123"/>
      <c r="G8" s="123">
        <f>G10+G11+G12+G14+G35</f>
        <v>2272227.22</v>
      </c>
      <c r="H8" s="123"/>
      <c r="I8" s="123"/>
      <c r="J8" s="123"/>
      <c r="K8" s="117">
        <f t="shared" si="0"/>
        <v>2772704.0900000003</v>
      </c>
      <c r="L8" s="117">
        <f t="shared" si="1"/>
        <v>2772704.0900000003</v>
      </c>
      <c r="M8" s="123"/>
      <c r="N8" s="117"/>
      <c r="O8" s="117"/>
    </row>
    <row r="9" spans="1:15" s="11" customFormat="1" ht="12.75">
      <c r="A9" s="134">
        <v>31</v>
      </c>
      <c r="B9" s="122" t="s">
        <v>24</v>
      </c>
      <c r="C9" s="123">
        <f aca="true" t="shared" si="2" ref="C9:C50">D9+E9+F9+G9+H9+I9+J9</f>
        <v>2093717</v>
      </c>
      <c r="D9" s="123"/>
      <c r="E9" s="123"/>
      <c r="F9" s="123"/>
      <c r="G9" s="123">
        <f>G10+G11+G12</f>
        <v>2093717</v>
      </c>
      <c r="H9" s="123"/>
      <c r="I9" s="123"/>
      <c r="J9" s="123"/>
      <c r="K9" s="117">
        <f t="shared" si="0"/>
        <v>2093717</v>
      </c>
      <c r="L9" s="117">
        <f t="shared" si="1"/>
        <v>2093717</v>
      </c>
      <c r="M9" s="123"/>
      <c r="N9" s="117"/>
      <c r="O9" s="117"/>
    </row>
    <row r="10" spans="1:15" ht="12.75">
      <c r="A10" s="135">
        <v>311</v>
      </c>
      <c r="B10" s="119" t="s">
        <v>25</v>
      </c>
      <c r="C10" s="121">
        <f t="shared" si="2"/>
        <v>1740351</v>
      </c>
      <c r="D10" s="121"/>
      <c r="E10" s="121"/>
      <c r="F10" s="121"/>
      <c r="G10" s="121">
        <v>1740351</v>
      </c>
      <c r="H10" s="121"/>
      <c r="I10" s="121"/>
      <c r="J10" s="121"/>
      <c r="K10" s="113">
        <f t="shared" si="0"/>
        <v>1740351</v>
      </c>
      <c r="L10" s="113">
        <f t="shared" si="1"/>
        <v>1740351</v>
      </c>
      <c r="M10" s="121"/>
      <c r="N10" s="113"/>
      <c r="O10" s="113"/>
    </row>
    <row r="11" spans="1:15" ht="12.75">
      <c r="A11" s="135">
        <v>312</v>
      </c>
      <c r="B11" s="119" t="s">
        <v>26</v>
      </c>
      <c r="C11" s="121">
        <f t="shared" si="2"/>
        <v>75715</v>
      </c>
      <c r="D11" s="121"/>
      <c r="E11" s="121"/>
      <c r="F11" s="121"/>
      <c r="G11" s="121">
        <v>75715</v>
      </c>
      <c r="H11" s="121"/>
      <c r="I11" s="121"/>
      <c r="J11" s="121"/>
      <c r="K11" s="113">
        <f t="shared" si="0"/>
        <v>75715</v>
      </c>
      <c r="L11" s="113">
        <f t="shared" si="1"/>
        <v>75715</v>
      </c>
      <c r="M11" s="121"/>
      <c r="N11" s="113"/>
      <c r="O11" s="113"/>
    </row>
    <row r="12" spans="1:15" ht="12.75">
      <c r="A12" s="135">
        <v>313</v>
      </c>
      <c r="B12" s="119" t="s">
        <v>27</v>
      </c>
      <c r="C12" s="121">
        <f t="shared" si="2"/>
        <v>277651</v>
      </c>
      <c r="D12" s="121"/>
      <c r="E12" s="121"/>
      <c r="F12" s="121"/>
      <c r="G12" s="121">
        <v>277651</v>
      </c>
      <c r="H12" s="121"/>
      <c r="I12" s="121"/>
      <c r="J12" s="121"/>
      <c r="K12" s="113">
        <f t="shared" si="0"/>
        <v>277651</v>
      </c>
      <c r="L12" s="113">
        <f t="shared" si="1"/>
        <v>277651</v>
      </c>
      <c r="M12" s="121"/>
      <c r="N12" s="113"/>
      <c r="O12" s="113"/>
    </row>
    <row r="13" spans="1:15" s="11" customFormat="1" ht="12.75">
      <c r="A13" s="134">
        <v>32</v>
      </c>
      <c r="B13" s="122" t="s">
        <v>28</v>
      </c>
      <c r="C13" s="123">
        <f t="shared" si="2"/>
        <v>461004.08999999997</v>
      </c>
      <c r="D13" s="123">
        <f>D14+D19+D26+D35</f>
        <v>279017</v>
      </c>
      <c r="E13" s="123">
        <f>E14+E19+E26+E35</f>
        <v>3476.8700000000003</v>
      </c>
      <c r="F13" s="123"/>
      <c r="G13" s="123">
        <f>G14+G19+G26+G35</f>
        <v>178510.22</v>
      </c>
      <c r="H13" s="123"/>
      <c r="I13" s="123"/>
      <c r="J13" s="123"/>
      <c r="K13" s="117">
        <f t="shared" si="0"/>
        <v>461004.08999999997</v>
      </c>
      <c r="L13" s="117">
        <f t="shared" si="1"/>
        <v>461004.08999999997</v>
      </c>
      <c r="M13" s="123"/>
      <c r="N13" s="117"/>
      <c r="O13" s="117"/>
    </row>
    <row r="14" spans="1:15" s="111" customFormat="1" ht="12.75">
      <c r="A14" s="136">
        <v>321</v>
      </c>
      <c r="B14" s="126" t="s">
        <v>29</v>
      </c>
      <c r="C14" s="127">
        <f>D14+E14+F14+G14+H14+I14+J14</f>
        <v>195067.25</v>
      </c>
      <c r="D14" s="127">
        <f>D15+D17+D18</f>
        <v>27550</v>
      </c>
      <c r="E14" s="127">
        <f>E15+E17+E18</f>
        <v>2801.03</v>
      </c>
      <c r="F14" s="127"/>
      <c r="G14" s="127">
        <f>G15+G16</f>
        <v>164716.22</v>
      </c>
      <c r="H14" s="127"/>
      <c r="I14" s="127"/>
      <c r="J14" s="127"/>
      <c r="K14" s="128">
        <f t="shared" si="0"/>
        <v>195067.25</v>
      </c>
      <c r="L14" s="128">
        <f t="shared" si="1"/>
        <v>195067.25</v>
      </c>
      <c r="M14" s="127"/>
      <c r="N14" s="128"/>
      <c r="O14" s="128"/>
    </row>
    <row r="15" spans="1:15" ht="12.75">
      <c r="A15" s="135">
        <v>3211</v>
      </c>
      <c r="B15" s="119" t="s">
        <v>67</v>
      </c>
      <c r="C15" s="121">
        <f t="shared" si="2"/>
        <v>30725.25</v>
      </c>
      <c r="D15" s="121">
        <v>26000</v>
      </c>
      <c r="E15" s="121">
        <v>2801.03</v>
      </c>
      <c r="F15" s="121"/>
      <c r="G15" s="121">
        <v>1924.22</v>
      </c>
      <c r="H15" s="121"/>
      <c r="I15" s="121"/>
      <c r="J15" s="121"/>
      <c r="K15" s="113">
        <f t="shared" si="0"/>
        <v>30725.25</v>
      </c>
      <c r="L15" s="113">
        <f t="shared" si="1"/>
        <v>30725.25</v>
      </c>
      <c r="M15" s="113"/>
      <c r="N15" s="113"/>
      <c r="O15" s="113"/>
    </row>
    <row r="16" spans="1:15" ht="25.5">
      <c r="A16" s="135">
        <v>3212</v>
      </c>
      <c r="B16" s="119" t="s">
        <v>68</v>
      </c>
      <c r="C16" s="121">
        <f t="shared" si="2"/>
        <v>162792</v>
      </c>
      <c r="D16" s="121"/>
      <c r="E16" s="121"/>
      <c r="F16" s="121"/>
      <c r="G16" s="121">
        <v>162792</v>
      </c>
      <c r="H16" s="121"/>
      <c r="I16" s="121"/>
      <c r="J16" s="121"/>
      <c r="K16" s="113">
        <f t="shared" si="0"/>
        <v>162792</v>
      </c>
      <c r="L16" s="113">
        <f t="shared" si="1"/>
        <v>162792</v>
      </c>
      <c r="M16" s="113"/>
      <c r="N16" s="113"/>
      <c r="O16" s="113"/>
    </row>
    <row r="17" spans="1:15" ht="12.75">
      <c r="A17" s="135">
        <v>3213</v>
      </c>
      <c r="B17" s="119" t="s">
        <v>69</v>
      </c>
      <c r="C17" s="121">
        <f t="shared" si="2"/>
        <v>1550</v>
      </c>
      <c r="D17" s="121">
        <v>1550</v>
      </c>
      <c r="E17" s="121"/>
      <c r="F17" s="121"/>
      <c r="G17" s="121"/>
      <c r="H17" s="121"/>
      <c r="I17" s="121"/>
      <c r="J17" s="121"/>
      <c r="K17" s="113">
        <f t="shared" si="0"/>
        <v>1550</v>
      </c>
      <c r="L17" s="113">
        <f t="shared" si="1"/>
        <v>1550</v>
      </c>
      <c r="M17" s="113"/>
      <c r="N17" s="113"/>
      <c r="O17" s="113"/>
    </row>
    <row r="18" spans="1:15" s="11" customFormat="1" ht="12.75">
      <c r="A18" s="135">
        <v>3214</v>
      </c>
      <c r="B18" s="119" t="s">
        <v>70</v>
      </c>
      <c r="C18" s="121">
        <f t="shared" si="2"/>
        <v>0</v>
      </c>
      <c r="D18" s="121"/>
      <c r="E18" s="121"/>
      <c r="F18" s="121"/>
      <c r="G18" s="121"/>
      <c r="H18" s="121"/>
      <c r="I18" s="121"/>
      <c r="J18" s="121"/>
      <c r="K18" s="113">
        <f t="shared" si="0"/>
        <v>0</v>
      </c>
      <c r="L18" s="113">
        <f t="shared" si="1"/>
        <v>0</v>
      </c>
      <c r="M18" s="117"/>
      <c r="N18" s="117"/>
      <c r="O18" s="117"/>
    </row>
    <row r="19" spans="1:15" s="111" customFormat="1" ht="12.75">
      <c r="A19" s="136">
        <v>322</v>
      </c>
      <c r="B19" s="126" t="s">
        <v>30</v>
      </c>
      <c r="C19" s="127">
        <f t="shared" si="2"/>
        <v>160426.84</v>
      </c>
      <c r="D19" s="127">
        <f>D20+D21+D22+D23+D24+D25</f>
        <v>160022</v>
      </c>
      <c r="E19" s="127">
        <v>404.84</v>
      </c>
      <c r="F19" s="127"/>
      <c r="G19" s="127"/>
      <c r="H19" s="127"/>
      <c r="I19" s="127"/>
      <c r="J19" s="127"/>
      <c r="K19" s="128">
        <f t="shared" si="0"/>
        <v>160426.84</v>
      </c>
      <c r="L19" s="128">
        <f t="shared" si="1"/>
        <v>160426.84</v>
      </c>
      <c r="M19" s="127"/>
      <c r="N19" s="128"/>
      <c r="O19" s="128"/>
    </row>
    <row r="20" spans="1:15" s="11" customFormat="1" ht="12.75">
      <c r="A20" s="135">
        <v>3221</v>
      </c>
      <c r="B20" s="119" t="s">
        <v>75</v>
      </c>
      <c r="C20" s="121">
        <f t="shared" si="2"/>
        <v>22540.84</v>
      </c>
      <c r="D20" s="121">
        <v>22136</v>
      </c>
      <c r="E20" s="121">
        <v>404.84</v>
      </c>
      <c r="F20" s="121"/>
      <c r="G20" s="121"/>
      <c r="H20" s="121"/>
      <c r="I20" s="121"/>
      <c r="J20" s="121"/>
      <c r="K20" s="113">
        <f t="shared" si="0"/>
        <v>22540.84</v>
      </c>
      <c r="L20" s="113">
        <f t="shared" si="1"/>
        <v>22540.84</v>
      </c>
      <c r="M20" s="121"/>
      <c r="N20" s="119"/>
      <c r="O20" s="113"/>
    </row>
    <row r="21" spans="1:15" s="11" customFormat="1" ht="12.75">
      <c r="A21" s="135">
        <v>3222</v>
      </c>
      <c r="B21" s="119" t="s">
        <v>92</v>
      </c>
      <c r="C21" s="121">
        <f t="shared" si="2"/>
        <v>500</v>
      </c>
      <c r="D21" s="121">
        <v>500</v>
      </c>
      <c r="E21" s="121"/>
      <c r="F21" s="121"/>
      <c r="G21" s="121"/>
      <c r="H21" s="121"/>
      <c r="I21" s="121"/>
      <c r="J21" s="121"/>
      <c r="K21" s="113">
        <f t="shared" si="0"/>
        <v>500</v>
      </c>
      <c r="L21" s="113">
        <f t="shared" si="1"/>
        <v>500</v>
      </c>
      <c r="M21" s="121"/>
      <c r="N21" s="119"/>
      <c r="O21" s="113"/>
    </row>
    <row r="22" spans="1:15" s="11" customFormat="1" ht="12.75">
      <c r="A22" s="135">
        <v>3223</v>
      </c>
      <c r="B22" s="119" t="s">
        <v>74</v>
      </c>
      <c r="C22" s="121">
        <f t="shared" si="2"/>
        <v>96950</v>
      </c>
      <c r="D22" s="121">
        <v>96950</v>
      </c>
      <c r="E22" s="121"/>
      <c r="F22" s="121"/>
      <c r="G22" s="121"/>
      <c r="H22" s="121"/>
      <c r="I22" s="121"/>
      <c r="J22" s="121"/>
      <c r="K22" s="113">
        <f t="shared" si="0"/>
        <v>96950</v>
      </c>
      <c r="L22" s="113">
        <f t="shared" si="1"/>
        <v>96950</v>
      </c>
      <c r="M22" s="121"/>
      <c r="N22" s="119"/>
      <c r="O22" s="113"/>
    </row>
    <row r="23" spans="1:15" ht="25.5">
      <c r="A23" s="135">
        <v>3224</v>
      </c>
      <c r="B23" s="119" t="s">
        <v>73</v>
      </c>
      <c r="C23" s="121">
        <f t="shared" si="2"/>
        <v>20236</v>
      </c>
      <c r="D23" s="121">
        <v>20236</v>
      </c>
      <c r="E23" s="121"/>
      <c r="F23" s="121"/>
      <c r="G23" s="121"/>
      <c r="H23" s="121"/>
      <c r="I23" s="121"/>
      <c r="J23" s="121"/>
      <c r="K23" s="113">
        <f t="shared" si="0"/>
        <v>20236</v>
      </c>
      <c r="L23" s="113">
        <f t="shared" si="1"/>
        <v>20236</v>
      </c>
      <c r="M23" s="121"/>
      <c r="N23" s="119"/>
      <c r="O23" s="117"/>
    </row>
    <row r="24" spans="1:15" ht="12.75">
      <c r="A24" s="135">
        <v>3225</v>
      </c>
      <c r="B24" s="119" t="s">
        <v>72</v>
      </c>
      <c r="C24" s="121">
        <f t="shared" si="2"/>
        <v>18000</v>
      </c>
      <c r="D24" s="121">
        <v>18000</v>
      </c>
      <c r="E24" s="121"/>
      <c r="F24" s="121"/>
      <c r="G24" s="121"/>
      <c r="H24" s="121"/>
      <c r="I24" s="121"/>
      <c r="J24" s="121"/>
      <c r="K24" s="113">
        <f t="shared" si="0"/>
        <v>18000</v>
      </c>
      <c r="L24" s="113">
        <f t="shared" si="1"/>
        <v>18000</v>
      </c>
      <c r="M24" s="121"/>
      <c r="N24" s="119"/>
      <c r="O24" s="113"/>
    </row>
    <row r="25" spans="1:15" ht="12.75">
      <c r="A25" s="135">
        <v>3227</v>
      </c>
      <c r="B25" s="119" t="s">
        <v>71</v>
      </c>
      <c r="C25" s="121">
        <f t="shared" si="2"/>
        <v>2200</v>
      </c>
      <c r="D25" s="121">
        <v>2200</v>
      </c>
      <c r="E25" s="121"/>
      <c r="F25" s="121"/>
      <c r="G25" s="121"/>
      <c r="H25" s="121"/>
      <c r="I25" s="121"/>
      <c r="J25" s="121"/>
      <c r="K25" s="113">
        <f t="shared" si="0"/>
        <v>2200</v>
      </c>
      <c r="L25" s="113">
        <f t="shared" si="1"/>
        <v>2200</v>
      </c>
      <c r="M25" s="121"/>
      <c r="N25" s="119"/>
      <c r="O25" s="117"/>
    </row>
    <row r="26" spans="1:15" s="112" customFormat="1" ht="12.75" customHeight="1">
      <c r="A26" s="136">
        <v>323</v>
      </c>
      <c r="B26" s="126" t="s">
        <v>31</v>
      </c>
      <c r="C26" s="127">
        <f>D26+E26+F26+G26+H26+I26+J26</f>
        <v>79312</v>
      </c>
      <c r="D26" s="127">
        <f>D27+D28+D29+D30+D31+D32+D33+D34</f>
        <v>79041</v>
      </c>
      <c r="E26" s="127">
        <v>271</v>
      </c>
      <c r="F26" s="127"/>
      <c r="G26" s="127"/>
      <c r="H26" s="127"/>
      <c r="I26" s="127"/>
      <c r="J26" s="127"/>
      <c r="K26" s="128">
        <f t="shared" si="0"/>
        <v>79312</v>
      </c>
      <c r="L26" s="128">
        <f t="shared" si="1"/>
        <v>79312</v>
      </c>
      <c r="M26" s="127"/>
      <c r="N26" s="127"/>
      <c r="O26" s="129"/>
    </row>
    <row r="27" spans="1:15" s="11" customFormat="1" ht="12.75">
      <c r="A27" s="135">
        <v>3231</v>
      </c>
      <c r="B27" s="119" t="s">
        <v>76</v>
      </c>
      <c r="C27" s="121">
        <f>D27+E27+F27+G27+H27+I27+J27</f>
        <v>7771</v>
      </c>
      <c r="D27" s="121">
        <v>7500</v>
      </c>
      <c r="E27" s="121">
        <v>271</v>
      </c>
      <c r="F27" s="121"/>
      <c r="G27" s="121"/>
      <c r="H27" s="121"/>
      <c r="I27" s="121"/>
      <c r="J27" s="121"/>
      <c r="K27" s="113">
        <f t="shared" si="0"/>
        <v>7771</v>
      </c>
      <c r="L27" s="113">
        <f t="shared" si="1"/>
        <v>7771</v>
      </c>
      <c r="M27" s="121"/>
      <c r="N27" s="121"/>
      <c r="O27" s="113"/>
    </row>
    <row r="28" spans="1:15" ht="12.75">
      <c r="A28" s="135">
        <v>3232</v>
      </c>
      <c r="B28" s="119" t="s">
        <v>83</v>
      </c>
      <c r="C28" s="121">
        <f t="shared" si="2"/>
        <v>33450</v>
      </c>
      <c r="D28" s="121">
        <v>33450</v>
      </c>
      <c r="E28" s="121"/>
      <c r="F28" s="121"/>
      <c r="G28" s="121"/>
      <c r="H28" s="121"/>
      <c r="I28" s="121"/>
      <c r="J28" s="121"/>
      <c r="K28" s="113">
        <f aca="true" t="shared" si="3" ref="K28:K55">C28</f>
        <v>33450</v>
      </c>
      <c r="L28" s="113">
        <f aca="true" t="shared" si="4" ref="L28:L55">K28</f>
        <v>33450</v>
      </c>
      <c r="M28" s="121"/>
      <c r="N28" s="121"/>
      <c r="O28" s="117"/>
    </row>
    <row r="29" spans="1:15" s="11" customFormat="1" ht="12.75" customHeight="1">
      <c r="A29" s="135">
        <v>3233</v>
      </c>
      <c r="B29" s="119" t="s">
        <v>77</v>
      </c>
      <c r="C29" s="121">
        <f t="shared" si="2"/>
        <v>1920</v>
      </c>
      <c r="D29" s="121">
        <v>1920</v>
      </c>
      <c r="E29" s="121"/>
      <c r="F29" s="121"/>
      <c r="G29" s="121"/>
      <c r="H29" s="121"/>
      <c r="I29" s="121"/>
      <c r="J29" s="121"/>
      <c r="K29" s="113">
        <f t="shared" si="3"/>
        <v>1920</v>
      </c>
      <c r="L29" s="113">
        <f t="shared" si="4"/>
        <v>1920</v>
      </c>
      <c r="M29" s="121"/>
      <c r="N29" s="121"/>
      <c r="O29" s="113"/>
    </row>
    <row r="30" spans="1:15" s="11" customFormat="1" ht="12.75">
      <c r="A30" s="135">
        <v>3234</v>
      </c>
      <c r="B30" s="119" t="s">
        <v>78</v>
      </c>
      <c r="C30" s="121">
        <f t="shared" si="2"/>
        <v>23452</v>
      </c>
      <c r="D30" s="121">
        <v>23452</v>
      </c>
      <c r="E30" s="121"/>
      <c r="F30" s="121"/>
      <c r="G30" s="121"/>
      <c r="H30" s="121"/>
      <c r="I30" s="121"/>
      <c r="J30" s="121"/>
      <c r="K30" s="113">
        <f t="shared" si="3"/>
        <v>23452</v>
      </c>
      <c r="L30" s="113">
        <f t="shared" si="4"/>
        <v>23452</v>
      </c>
      <c r="M30" s="121"/>
      <c r="N30" s="121"/>
      <c r="O30" s="113"/>
    </row>
    <row r="31" spans="1:15" s="11" customFormat="1" ht="12.75">
      <c r="A31" s="135">
        <v>3236</v>
      </c>
      <c r="B31" s="119" t="s">
        <v>79</v>
      </c>
      <c r="C31" s="121">
        <f t="shared" si="2"/>
        <v>9610</v>
      </c>
      <c r="D31" s="121">
        <v>9610</v>
      </c>
      <c r="E31" s="121"/>
      <c r="F31" s="121"/>
      <c r="G31" s="121"/>
      <c r="H31" s="121"/>
      <c r="I31" s="121"/>
      <c r="J31" s="121"/>
      <c r="K31" s="113">
        <f t="shared" si="3"/>
        <v>9610</v>
      </c>
      <c r="L31" s="113">
        <f t="shared" si="4"/>
        <v>9610</v>
      </c>
      <c r="M31" s="121"/>
      <c r="N31" s="121"/>
      <c r="O31" s="113"/>
    </row>
    <row r="32" spans="1:15" ht="12.75">
      <c r="A32" s="135">
        <v>3237</v>
      </c>
      <c r="B32" s="119" t="s">
        <v>80</v>
      </c>
      <c r="C32" s="121">
        <f t="shared" si="2"/>
        <v>487</v>
      </c>
      <c r="D32" s="121">
        <v>487</v>
      </c>
      <c r="E32" s="121"/>
      <c r="F32" s="121"/>
      <c r="G32" s="121"/>
      <c r="H32" s="121"/>
      <c r="I32" s="121"/>
      <c r="J32" s="121"/>
      <c r="K32" s="113">
        <f t="shared" si="3"/>
        <v>487</v>
      </c>
      <c r="L32" s="113">
        <f t="shared" si="4"/>
        <v>487</v>
      </c>
      <c r="M32" s="121"/>
      <c r="N32" s="121"/>
      <c r="O32" s="113"/>
    </row>
    <row r="33" spans="1:15" ht="12.75">
      <c r="A33" s="135">
        <v>3238</v>
      </c>
      <c r="B33" s="119" t="s">
        <v>81</v>
      </c>
      <c r="C33" s="121">
        <f t="shared" si="2"/>
        <v>2522</v>
      </c>
      <c r="D33" s="121">
        <v>2522</v>
      </c>
      <c r="E33" s="121"/>
      <c r="F33" s="121"/>
      <c r="G33" s="121"/>
      <c r="H33" s="121"/>
      <c r="I33" s="121"/>
      <c r="J33" s="121"/>
      <c r="K33" s="113">
        <f t="shared" si="3"/>
        <v>2522</v>
      </c>
      <c r="L33" s="113">
        <f t="shared" si="4"/>
        <v>2522</v>
      </c>
      <c r="M33" s="121"/>
      <c r="N33" s="121"/>
      <c r="O33" s="117"/>
    </row>
    <row r="34" spans="1:15" ht="12.75">
      <c r="A34" s="135">
        <v>3239</v>
      </c>
      <c r="B34" s="119" t="s">
        <v>82</v>
      </c>
      <c r="C34" s="121">
        <f t="shared" si="2"/>
        <v>100</v>
      </c>
      <c r="D34" s="121">
        <v>100</v>
      </c>
      <c r="E34" s="121"/>
      <c r="F34" s="121"/>
      <c r="G34" s="121"/>
      <c r="H34" s="121"/>
      <c r="I34" s="121"/>
      <c r="J34" s="121"/>
      <c r="K34" s="113">
        <f t="shared" si="3"/>
        <v>100</v>
      </c>
      <c r="L34" s="113">
        <f t="shared" si="4"/>
        <v>100</v>
      </c>
      <c r="M34" s="121"/>
      <c r="N34" s="121"/>
      <c r="O34" s="117"/>
    </row>
    <row r="35" spans="1:18" s="112" customFormat="1" ht="12.75">
      <c r="A35" s="136">
        <v>329</v>
      </c>
      <c r="B35" s="126" t="s">
        <v>32</v>
      </c>
      <c r="C35" s="127">
        <f t="shared" si="2"/>
        <v>26198</v>
      </c>
      <c r="D35" s="127">
        <f>D36+D37+D38+D39+D40</f>
        <v>12404</v>
      </c>
      <c r="E35" s="127"/>
      <c r="F35" s="127"/>
      <c r="G35" s="127">
        <f>G37+G39</f>
        <v>13794</v>
      </c>
      <c r="H35" s="127"/>
      <c r="I35" s="127"/>
      <c r="J35" s="127"/>
      <c r="K35" s="128">
        <f t="shared" si="3"/>
        <v>26198</v>
      </c>
      <c r="L35" s="128">
        <f t="shared" si="4"/>
        <v>26198</v>
      </c>
      <c r="M35" s="127"/>
      <c r="N35" s="127"/>
      <c r="O35" s="125"/>
      <c r="P35" s="110"/>
      <c r="Q35" s="110"/>
      <c r="R35" s="110"/>
    </row>
    <row r="36" spans="1:15" ht="12.75">
      <c r="A36" s="135">
        <v>3292</v>
      </c>
      <c r="B36" s="119" t="s">
        <v>84</v>
      </c>
      <c r="C36" s="121">
        <f t="shared" si="2"/>
        <v>3364</v>
      </c>
      <c r="D36" s="121">
        <v>3364</v>
      </c>
      <c r="E36" s="121"/>
      <c r="F36" s="121"/>
      <c r="G36" s="121"/>
      <c r="H36" s="121"/>
      <c r="I36" s="121"/>
      <c r="J36" s="121"/>
      <c r="K36" s="113">
        <f t="shared" si="3"/>
        <v>3364</v>
      </c>
      <c r="L36" s="113">
        <f t="shared" si="4"/>
        <v>3364</v>
      </c>
      <c r="M36" s="121"/>
      <c r="N36" s="121"/>
      <c r="O36" s="113"/>
    </row>
    <row r="37" spans="1:15" ht="12.75">
      <c r="A37" s="135">
        <v>3293</v>
      </c>
      <c r="B37" s="119" t="s">
        <v>85</v>
      </c>
      <c r="C37" s="121">
        <f t="shared" si="2"/>
        <v>6000</v>
      </c>
      <c r="D37" s="121">
        <v>4000</v>
      </c>
      <c r="E37" s="121"/>
      <c r="F37" s="121"/>
      <c r="G37" s="121">
        <v>2000</v>
      </c>
      <c r="H37" s="121"/>
      <c r="I37" s="121"/>
      <c r="J37" s="121"/>
      <c r="K37" s="113">
        <f t="shared" si="3"/>
        <v>6000</v>
      </c>
      <c r="L37" s="113">
        <f t="shared" si="4"/>
        <v>6000</v>
      </c>
      <c r="M37" s="121"/>
      <c r="N37" s="121"/>
      <c r="O37" s="113"/>
    </row>
    <row r="38" spans="1:15" ht="12.75">
      <c r="A38" s="135">
        <v>3294</v>
      </c>
      <c r="B38" s="119" t="s">
        <v>86</v>
      </c>
      <c r="C38" s="121">
        <f t="shared" si="2"/>
        <v>2000</v>
      </c>
      <c r="D38" s="121">
        <v>2000</v>
      </c>
      <c r="E38" s="121"/>
      <c r="F38" s="121"/>
      <c r="G38" s="121"/>
      <c r="H38" s="121"/>
      <c r="I38" s="121"/>
      <c r="J38" s="121"/>
      <c r="K38" s="113">
        <f t="shared" si="3"/>
        <v>2000</v>
      </c>
      <c r="L38" s="113">
        <f t="shared" si="4"/>
        <v>2000</v>
      </c>
      <c r="M38" s="121"/>
      <c r="N38" s="121"/>
      <c r="O38" s="113"/>
    </row>
    <row r="39" spans="1:15" ht="12.75">
      <c r="A39" s="135">
        <v>3295</v>
      </c>
      <c r="B39" s="119" t="s">
        <v>87</v>
      </c>
      <c r="C39" s="121">
        <f t="shared" si="2"/>
        <v>14499</v>
      </c>
      <c r="D39" s="121">
        <v>2705</v>
      </c>
      <c r="E39" s="121"/>
      <c r="F39" s="121"/>
      <c r="G39" s="121">
        <v>11794</v>
      </c>
      <c r="H39" s="121"/>
      <c r="I39" s="121"/>
      <c r="J39" s="121"/>
      <c r="K39" s="113">
        <f t="shared" si="3"/>
        <v>14499</v>
      </c>
      <c r="L39" s="113">
        <f t="shared" si="4"/>
        <v>14499</v>
      </c>
      <c r="M39" s="121"/>
      <c r="N39" s="121"/>
      <c r="O39" s="117"/>
    </row>
    <row r="40" spans="1:15" s="11" customFormat="1" ht="12.75">
      <c r="A40" s="135">
        <v>3299</v>
      </c>
      <c r="B40" s="119" t="s">
        <v>32</v>
      </c>
      <c r="C40" s="121">
        <f t="shared" si="2"/>
        <v>335</v>
      </c>
      <c r="D40" s="121">
        <v>335</v>
      </c>
      <c r="E40" s="121"/>
      <c r="F40" s="121"/>
      <c r="G40" s="121"/>
      <c r="H40" s="121"/>
      <c r="I40" s="121"/>
      <c r="J40" s="121"/>
      <c r="K40" s="113">
        <f t="shared" si="3"/>
        <v>335</v>
      </c>
      <c r="L40" s="113">
        <f t="shared" si="4"/>
        <v>335</v>
      </c>
      <c r="M40" s="121"/>
      <c r="N40" s="121"/>
      <c r="O40" s="113"/>
    </row>
    <row r="41" spans="1:15" s="11" customFormat="1" ht="12.75">
      <c r="A41" s="134">
        <v>34</v>
      </c>
      <c r="B41" s="122" t="s">
        <v>33</v>
      </c>
      <c r="C41" s="123">
        <f t="shared" si="2"/>
        <v>2200</v>
      </c>
      <c r="D41" s="123">
        <v>2200</v>
      </c>
      <c r="E41" s="123"/>
      <c r="F41" s="123"/>
      <c r="G41" s="123"/>
      <c r="H41" s="123"/>
      <c r="I41" s="123"/>
      <c r="J41" s="123"/>
      <c r="K41" s="117">
        <f t="shared" si="3"/>
        <v>2200</v>
      </c>
      <c r="L41" s="117">
        <f t="shared" si="4"/>
        <v>2200</v>
      </c>
      <c r="M41" s="123"/>
      <c r="N41" s="123"/>
      <c r="O41" s="117"/>
    </row>
    <row r="42" spans="1:15" s="111" customFormat="1" ht="12.75">
      <c r="A42" s="136">
        <v>343</v>
      </c>
      <c r="B42" s="126" t="s">
        <v>34</v>
      </c>
      <c r="C42" s="127">
        <f t="shared" si="2"/>
        <v>2200</v>
      </c>
      <c r="D42" s="127">
        <v>2200</v>
      </c>
      <c r="E42" s="127"/>
      <c r="F42" s="127"/>
      <c r="G42" s="127"/>
      <c r="H42" s="127"/>
      <c r="I42" s="127"/>
      <c r="J42" s="127"/>
      <c r="K42" s="128">
        <f t="shared" si="3"/>
        <v>2200</v>
      </c>
      <c r="L42" s="128">
        <f t="shared" si="4"/>
        <v>2200</v>
      </c>
      <c r="M42" s="127"/>
      <c r="N42" s="127"/>
      <c r="O42" s="128"/>
    </row>
    <row r="43" spans="1:15" s="11" customFormat="1" ht="12.75" customHeight="1">
      <c r="A43" s="135">
        <v>3431</v>
      </c>
      <c r="B43" s="119" t="s">
        <v>88</v>
      </c>
      <c r="C43" s="121">
        <f t="shared" si="2"/>
        <v>2200</v>
      </c>
      <c r="D43" s="121">
        <v>2200</v>
      </c>
      <c r="E43" s="121"/>
      <c r="F43" s="121"/>
      <c r="G43" s="121"/>
      <c r="H43" s="121"/>
      <c r="I43" s="121"/>
      <c r="J43" s="121"/>
      <c r="K43" s="113">
        <f t="shared" si="3"/>
        <v>2200</v>
      </c>
      <c r="L43" s="113">
        <f t="shared" si="4"/>
        <v>2200</v>
      </c>
      <c r="M43" s="121"/>
      <c r="N43" s="121"/>
      <c r="O43" s="117"/>
    </row>
    <row r="44" spans="1:15" s="11" customFormat="1" ht="39" customHeight="1">
      <c r="A44" s="134">
        <v>37</v>
      </c>
      <c r="B44" s="122" t="s">
        <v>95</v>
      </c>
      <c r="C44" s="123">
        <v>215783</v>
      </c>
      <c r="D44" s="123">
        <v>215783</v>
      </c>
      <c r="E44" s="123"/>
      <c r="F44" s="123"/>
      <c r="G44" s="123"/>
      <c r="H44" s="123"/>
      <c r="I44" s="123"/>
      <c r="J44" s="123"/>
      <c r="K44" s="117">
        <f t="shared" si="3"/>
        <v>215783</v>
      </c>
      <c r="L44" s="117">
        <f t="shared" si="4"/>
        <v>215783</v>
      </c>
      <c r="M44" s="121"/>
      <c r="N44" s="121"/>
      <c r="O44" s="117"/>
    </row>
    <row r="45" spans="1:15" s="11" customFormat="1" ht="24.75" customHeight="1">
      <c r="A45" s="136">
        <v>372</v>
      </c>
      <c r="B45" s="126" t="s">
        <v>93</v>
      </c>
      <c r="C45" s="127">
        <v>215783</v>
      </c>
      <c r="D45" s="127">
        <v>215783</v>
      </c>
      <c r="E45" s="127"/>
      <c r="F45" s="127"/>
      <c r="G45" s="127"/>
      <c r="H45" s="127"/>
      <c r="I45" s="127"/>
      <c r="J45" s="127"/>
      <c r="K45" s="128">
        <f t="shared" si="3"/>
        <v>215783</v>
      </c>
      <c r="L45" s="128">
        <f t="shared" si="4"/>
        <v>215783</v>
      </c>
      <c r="M45" s="121"/>
      <c r="N45" s="121"/>
      <c r="O45" s="117"/>
    </row>
    <row r="46" spans="1:15" s="11" customFormat="1" ht="27.75" customHeight="1">
      <c r="A46" s="135">
        <v>3722</v>
      </c>
      <c r="B46" s="130" t="s">
        <v>94</v>
      </c>
      <c r="C46" s="121">
        <v>215783</v>
      </c>
      <c r="D46" s="121">
        <v>215783</v>
      </c>
      <c r="E46" s="121"/>
      <c r="F46" s="121"/>
      <c r="G46" s="121"/>
      <c r="H46" s="121"/>
      <c r="I46" s="121"/>
      <c r="J46" s="121"/>
      <c r="K46" s="113">
        <f t="shared" si="3"/>
        <v>215783</v>
      </c>
      <c r="L46" s="113">
        <f t="shared" si="4"/>
        <v>215783</v>
      </c>
      <c r="M46" s="121"/>
      <c r="N46" s="121"/>
      <c r="O46" s="117"/>
    </row>
    <row r="47" spans="1:15" s="11" customFormat="1" ht="25.5">
      <c r="A47" s="134">
        <v>4</v>
      </c>
      <c r="B47" s="122" t="s">
        <v>36</v>
      </c>
      <c r="C47" s="123">
        <f>C48+C53</f>
        <v>98314</v>
      </c>
      <c r="D47" s="123">
        <v>63314</v>
      </c>
      <c r="E47" s="123"/>
      <c r="F47" s="123"/>
      <c r="G47" s="123">
        <v>35000</v>
      </c>
      <c r="H47" s="123"/>
      <c r="I47" s="123"/>
      <c r="J47" s="123"/>
      <c r="K47" s="117">
        <f t="shared" si="3"/>
        <v>98314</v>
      </c>
      <c r="L47" s="117">
        <f t="shared" si="4"/>
        <v>98314</v>
      </c>
      <c r="M47" s="123"/>
      <c r="N47" s="117"/>
      <c r="O47" s="117"/>
    </row>
    <row r="48" spans="1:15" s="11" customFormat="1" ht="25.5">
      <c r="A48" s="134">
        <v>42</v>
      </c>
      <c r="B48" s="122" t="s">
        <v>37</v>
      </c>
      <c r="C48" s="123">
        <f>C49+C51</f>
        <v>38314</v>
      </c>
      <c r="D48" s="123">
        <v>3314</v>
      </c>
      <c r="E48" s="123"/>
      <c r="F48" s="123"/>
      <c r="G48" s="123">
        <v>35000</v>
      </c>
      <c r="H48" s="123"/>
      <c r="I48" s="123"/>
      <c r="J48" s="123"/>
      <c r="K48" s="117">
        <f t="shared" si="3"/>
        <v>38314</v>
      </c>
      <c r="L48" s="117">
        <f t="shared" si="4"/>
        <v>38314</v>
      </c>
      <c r="M48" s="123"/>
      <c r="N48" s="117"/>
      <c r="O48" s="117"/>
    </row>
    <row r="49" spans="1:21" ht="12.75">
      <c r="A49" s="135">
        <v>422</v>
      </c>
      <c r="B49" s="119" t="s">
        <v>35</v>
      </c>
      <c r="C49" s="121">
        <f t="shared" si="2"/>
        <v>36314</v>
      </c>
      <c r="D49" s="121">
        <v>3314</v>
      </c>
      <c r="E49" s="121"/>
      <c r="F49" s="121"/>
      <c r="G49" s="121">
        <v>33000</v>
      </c>
      <c r="H49" s="121"/>
      <c r="I49" s="121"/>
      <c r="J49" s="121"/>
      <c r="K49" s="113">
        <f t="shared" si="3"/>
        <v>36314</v>
      </c>
      <c r="L49" s="113">
        <f t="shared" si="4"/>
        <v>36314</v>
      </c>
      <c r="M49" s="121"/>
      <c r="N49" s="113"/>
      <c r="O49" s="117"/>
      <c r="P49" s="11"/>
      <c r="Q49" s="11"/>
      <c r="R49" s="11"/>
      <c r="S49" s="11"/>
      <c r="T49" s="11"/>
      <c r="U49" s="11"/>
    </row>
    <row r="50" spans="1:17" ht="12.75">
      <c r="A50" s="135">
        <v>4221</v>
      </c>
      <c r="B50" s="119" t="s">
        <v>89</v>
      </c>
      <c r="C50" s="121">
        <f t="shared" si="2"/>
        <v>36314</v>
      </c>
      <c r="D50" s="121">
        <v>3314</v>
      </c>
      <c r="E50" s="121"/>
      <c r="F50" s="121"/>
      <c r="G50" s="121">
        <v>33000</v>
      </c>
      <c r="H50" s="121"/>
      <c r="I50" s="121"/>
      <c r="J50" s="121"/>
      <c r="K50" s="113">
        <f t="shared" si="3"/>
        <v>36314</v>
      </c>
      <c r="L50" s="113">
        <f t="shared" si="4"/>
        <v>36314</v>
      </c>
      <c r="M50" s="121"/>
      <c r="N50" s="121"/>
      <c r="O50" s="121"/>
      <c r="P50" s="106"/>
      <c r="Q50" s="106"/>
    </row>
    <row r="51" spans="1:17" ht="25.5">
      <c r="A51" s="135">
        <v>424</v>
      </c>
      <c r="B51" s="119" t="s">
        <v>38</v>
      </c>
      <c r="C51" s="121">
        <v>2000</v>
      </c>
      <c r="D51" s="121"/>
      <c r="E51" s="121"/>
      <c r="F51" s="121"/>
      <c r="G51" s="121">
        <v>2000</v>
      </c>
      <c r="H51" s="121"/>
      <c r="I51" s="121"/>
      <c r="J51" s="121"/>
      <c r="K51" s="113">
        <f t="shared" si="3"/>
        <v>2000</v>
      </c>
      <c r="L51" s="113">
        <f t="shared" si="4"/>
        <v>2000</v>
      </c>
      <c r="M51" s="121"/>
      <c r="N51" s="121"/>
      <c r="O51" s="121"/>
      <c r="P51" s="106"/>
      <c r="Q51" s="106"/>
    </row>
    <row r="52" spans="1:21" s="11" customFormat="1" ht="12.75">
      <c r="A52" s="135">
        <v>4241</v>
      </c>
      <c r="B52" s="119" t="s">
        <v>90</v>
      </c>
      <c r="C52" s="121">
        <v>2000</v>
      </c>
      <c r="D52" s="124"/>
      <c r="E52" s="119"/>
      <c r="F52" s="121"/>
      <c r="G52" s="121">
        <v>2000</v>
      </c>
      <c r="H52" s="119"/>
      <c r="I52" s="121"/>
      <c r="J52" s="124"/>
      <c r="K52" s="113">
        <f>C52</f>
        <v>2000</v>
      </c>
      <c r="L52" s="113">
        <f t="shared" si="4"/>
        <v>2000</v>
      </c>
      <c r="M52" s="124"/>
      <c r="N52" s="119"/>
      <c r="O52" s="121"/>
      <c r="P52" s="10"/>
      <c r="Q52" s="10"/>
      <c r="R52" s="10"/>
      <c r="S52" s="10"/>
      <c r="T52" s="10"/>
      <c r="U52" s="10"/>
    </row>
    <row r="53" spans="1:15" s="11" customFormat="1" ht="25.5">
      <c r="A53" s="134">
        <v>45</v>
      </c>
      <c r="B53" s="131" t="s">
        <v>97</v>
      </c>
      <c r="C53" s="123">
        <v>60000</v>
      </c>
      <c r="D53" s="123">
        <v>60000</v>
      </c>
      <c r="E53" s="122"/>
      <c r="F53" s="123"/>
      <c r="G53" s="123">
        <v>2000</v>
      </c>
      <c r="H53" s="122"/>
      <c r="I53" s="123"/>
      <c r="J53" s="118"/>
      <c r="K53" s="117">
        <f t="shared" si="3"/>
        <v>60000</v>
      </c>
      <c r="L53" s="117">
        <f t="shared" si="4"/>
        <v>60000</v>
      </c>
      <c r="M53" s="118"/>
      <c r="N53" s="122"/>
      <c r="O53" s="123"/>
    </row>
    <row r="54" spans="1:21" s="11" customFormat="1" ht="25.5">
      <c r="A54" s="135">
        <v>451</v>
      </c>
      <c r="B54" s="119" t="s">
        <v>98</v>
      </c>
      <c r="C54" s="121">
        <v>60000</v>
      </c>
      <c r="D54" s="121">
        <v>60000</v>
      </c>
      <c r="E54" s="119"/>
      <c r="F54" s="121"/>
      <c r="G54" s="121"/>
      <c r="H54" s="119"/>
      <c r="I54" s="121"/>
      <c r="J54" s="124"/>
      <c r="K54" s="113">
        <f t="shared" si="3"/>
        <v>60000</v>
      </c>
      <c r="L54" s="113">
        <f t="shared" si="4"/>
        <v>60000</v>
      </c>
      <c r="M54" s="124"/>
      <c r="N54" s="119"/>
      <c r="O54" s="121"/>
      <c r="P54" s="10"/>
      <c r="Q54" s="10"/>
      <c r="R54" s="10"/>
      <c r="S54" s="10"/>
      <c r="T54" s="10"/>
      <c r="U54" s="10"/>
    </row>
    <row r="55" spans="1:21" s="11" customFormat="1" ht="25.5">
      <c r="A55" s="135">
        <v>4511</v>
      </c>
      <c r="B55" s="119" t="s">
        <v>98</v>
      </c>
      <c r="C55" s="121">
        <v>60000</v>
      </c>
      <c r="D55" s="121">
        <v>60000</v>
      </c>
      <c r="E55" s="119"/>
      <c r="F55" s="121"/>
      <c r="G55" s="121"/>
      <c r="H55" s="119"/>
      <c r="I55" s="121"/>
      <c r="J55" s="124"/>
      <c r="K55" s="113">
        <f t="shared" si="3"/>
        <v>60000</v>
      </c>
      <c r="L55" s="113">
        <f t="shared" si="4"/>
        <v>60000</v>
      </c>
      <c r="M55" s="124"/>
      <c r="N55" s="119"/>
      <c r="O55" s="121"/>
      <c r="P55" s="10"/>
      <c r="Q55" s="10"/>
      <c r="R55" s="10"/>
      <c r="S55" s="10"/>
      <c r="T55" s="10"/>
      <c r="U55" s="10"/>
    </row>
    <row r="56" spans="1:21" ht="38.25">
      <c r="A56" s="133" t="s">
        <v>42</v>
      </c>
      <c r="B56" s="122" t="s">
        <v>64</v>
      </c>
      <c r="C56" s="123"/>
      <c r="D56" s="123"/>
      <c r="E56" s="123"/>
      <c r="F56" s="123"/>
      <c r="G56" s="123"/>
      <c r="H56" s="123"/>
      <c r="I56" s="123"/>
      <c r="J56" s="123"/>
      <c r="K56" s="113"/>
      <c r="L56" s="113"/>
      <c r="M56" s="123"/>
      <c r="N56" s="117"/>
      <c r="O56" s="117"/>
      <c r="P56" s="11"/>
      <c r="Q56" s="11"/>
      <c r="R56" s="11"/>
      <c r="S56" s="11"/>
      <c r="T56" s="11"/>
      <c r="U56" s="11"/>
    </row>
    <row r="57" spans="1:15" ht="12.75">
      <c r="A57" s="134">
        <v>3</v>
      </c>
      <c r="B57" s="122" t="s">
        <v>23</v>
      </c>
      <c r="C57" s="123">
        <v>1929</v>
      </c>
      <c r="D57" s="123"/>
      <c r="E57" s="123"/>
      <c r="F57" s="123"/>
      <c r="G57" s="123">
        <v>1929</v>
      </c>
      <c r="H57" s="123"/>
      <c r="I57" s="123"/>
      <c r="J57" s="123"/>
      <c r="K57" s="117">
        <f>C57</f>
        <v>1929</v>
      </c>
      <c r="L57" s="117">
        <f>K57</f>
        <v>1929</v>
      </c>
      <c r="M57" s="123"/>
      <c r="N57" s="117"/>
      <c r="O57" s="113"/>
    </row>
    <row r="58" spans="1:15" ht="12.75">
      <c r="A58" s="134">
        <v>32</v>
      </c>
      <c r="B58" s="122" t="s">
        <v>28</v>
      </c>
      <c r="C58" s="123">
        <v>1929</v>
      </c>
      <c r="D58" s="123"/>
      <c r="E58" s="123"/>
      <c r="F58" s="123"/>
      <c r="G58" s="123">
        <v>1929</v>
      </c>
      <c r="H58" s="123"/>
      <c r="I58" s="123"/>
      <c r="J58" s="123"/>
      <c r="K58" s="117">
        <f>C58</f>
        <v>1929</v>
      </c>
      <c r="L58" s="117">
        <f>K58</f>
        <v>1929</v>
      </c>
      <c r="M58" s="123"/>
      <c r="N58" s="117"/>
      <c r="O58" s="113"/>
    </row>
    <row r="59" spans="1:15" ht="12.75">
      <c r="A59" s="135">
        <v>322</v>
      </c>
      <c r="B59" s="119" t="s">
        <v>30</v>
      </c>
      <c r="C59" s="121">
        <v>1929</v>
      </c>
      <c r="D59" s="121"/>
      <c r="E59" s="121"/>
      <c r="F59" s="121"/>
      <c r="G59" s="121">
        <v>1929</v>
      </c>
      <c r="H59" s="121"/>
      <c r="I59" s="121"/>
      <c r="J59" s="121"/>
      <c r="K59" s="113">
        <f>C59</f>
        <v>1929</v>
      </c>
      <c r="L59" s="113">
        <f>K59</f>
        <v>1929</v>
      </c>
      <c r="M59" s="121"/>
      <c r="N59" s="113"/>
      <c r="O59" s="113"/>
    </row>
    <row r="60" spans="1:21" s="11" customFormat="1" ht="12.75">
      <c r="A60" s="135">
        <v>3222</v>
      </c>
      <c r="B60" s="119" t="s">
        <v>65</v>
      </c>
      <c r="C60" s="121">
        <v>1929</v>
      </c>
      <c r="D60" s="121"/>
      <c r="E60" s="121"/>
      <c r="F60" s="121"/>
      <c r="G60" s="121">
        <v>1929</v>
      </c>
      <c r="H60" s="121"/>
      <c r="I60" s="121"/>
      <c r="J60" s="121"/>
      <c r="K60" s="113">
        <f>C60</f>
        <v>1929</v>
      </c>
      <c r="L60" s="113">
        <f>K60</f>
        <v>1929</v>
      </c>
      <c r="M60" s="121"/>
      <c r="N60" s="113"/>
      <c r="O60" s="113"/>
      <c r="P60" s="10"/>
      <c r="Q60" s="10"/>
      <c r="R60" s="10"/>
      <c r="S60" s="10"/>
      <c r="T60" s="10"/>
      <c r="U60" s="10"/>
    </row>
    <row r="61" spans="1:21" ht="12.75">
      <c r="A61" s="135"/>
      <c r="B61" s="119"/>
      <c r="C61" s="121"/>
      <c r="D61" s="121"/>
      <c r="E61" s="121"/>
      <c r="F61" s="121"/>
      <c r="G61" s="121"/>
      <c r="H61" s="121"/>
      <c r="I61" s="121"/>
      <c r="J61" s="121"/>
      <c r="K61" s="117"/>
      <c r="L61" s="113"/>
      <c r="M61" s="121"/>
      <c r="N61" s="113"/>
      <c r="O61" s="117"/>
      <c r="P61" s="11"/>
      <c r="Q61" s="11"/>
      <c r="R61" s="11"/>
      <c r="S61" s="11"/>
      <c r="T61" s="11"/>
      <c r="U61" s="11"/>
    </row>
    <row r="62" spans="1:15" ht="25.5">
      <c r="A62" s="133" t="s">
        <v>42</v>
      </c>
      <c r="B62" s="122" t="s">
        <v>91</v>
      </c>
      <c r="C62" s="121"/>
      <c r="D62" s="121"/>
      <c r="E62" s="121"/>
      <c r="F62" s="121"/>
      <c r="G62" s="121"/>
      <c r="H62" s="121"/>
      <c r="I62" s="121"/>
      <c r="J62" s="121"/>
      <c r="K62" s="117"/>
      <c r="L62" s="113"/>
      <c r="M62" s="121"/>
      <c r="N62" s="113"/>
      <c r="O62" s="113"/>
    </row>
    <row r="63" spans="1:21" s="11" customFormat="1" ht="12.75" customHeight="1">
      <c r="A63" s="134">
        <v>3</v>
      </c>
      <c r="B63" s="122" t="s">
        <v>23</v>
      </c>
      <c r="C63" s="123">
        <f>F63+H63+E63</f>
        <v>33673.32</v>
      </c>
      <c r="E63" s="123">
        <v>1523.13</v>
      </c>
      <c r="F63" s="123">
        <v>20663.19</v>
      </c>
      <c r="G63" s="123"/>
      <c r="H63" s="123">
        <v>11487</v>
      </c>
      <c r="I63" s="123"/>
      <c r="J63" s="123"/>
      <c r="K63" s="117">
        <f>C63</f>
        <v>33673.32</v>
      </c>
      <c r="L63" s="117">
        <f>C63</f>
        <v>33673.32</v>
      </c>
      <c r="M63" s="123"/>
      <c r="N63" s="117"/>
      <c r="O63" s="113"/>
      <c r="P63" s="10"/>
      <c r="Q63" s="10"/>
      <c r="R63" s="10"/>
      <c r="S63" s="10"/>
      <c r="T63" s="10"/>
      <c r="U63" s="10"/>
    </row>
    <row r="64" spans="1:15" s="11" customFormat="1" ht="12.75">
      <c r="A64" s="134">
        <v>32</v>
      </c>
      <c r="B64" s="122" t="s">
        <v>28</v>
      </c>
      <c r="C64" s="123">
        <f>F64+H64+E64</f>
        <v>33673.32</v>
      </c>
      <c r="E64" s="123">
        <v>1523.13</v>
      </c>
      <c r="F64" s="123">
        <v>20663.19</v>
      </c>
      <c r="G64" s="123"/>
      <c r="H64" s="123">
        <v>11487</v>
      </c>
      <c r="I64" s="123"/>
      <c r="J64" s="123"/>
      <c r="K64" s="117">
        <f>C64</f>
        <v>33673.32</v>
      </c>
      <c r="L64" s="117">
        <f>C64</f>
        <v>33673.32</v>
      </c>
      <c r="M64" s="123"/>
      <c r="N64" s="117"/>
      <c r="O64" s="117"/>
    </row>
    <row r="65" spans="1:15" s="11" customFormat="1" ht="12.75">
      <c r="A65" s="135">
        <v>322</v>
      </c>
      <c r="B65" s="119" t="s">
        <v>30</v>
      </c>
      <c r="C65" s="121">
        <f>F65+H65+E65</f>
        <v>33673.32</v>
      </c>
      <c r="E65" s="121">
        <v>1523.13</v>
      </c>
      <c r="F65" s="121">
        <v>20663.19</v>
      </c>
      <c r="G65" s="123"/>
      <c r="H65" s="121">
        <v>11487</v>
      </c>
      <c r="I65" s="123"/>
      <c r="J65" s="123"/>
      <c r="K65" s="113">
        <f>C65</f>
        <v>33673.32</v>
      </c>
      <c r="L65" s="113">
        <f>C65</f>
        <v>33673.32</v>
      </c>
      <c r="M65" s="123"/>
      <c r="N65" s="117"/>
      <c r="O65" s="117"/>
    </row>
    <row r="66" spans="1:21" ht="12.75">
      <c r="A66" s="135">
        <v>3222</v>
      </c>
      <c r="B66" s="132" t="s">
        <v>65</v>
      </c>
      <c r="C66" s="121">
        <f>F66+H66+E66</f>
        <v>33673.32</v>
      </c>
      <c r="E66" s="121">
        <v>1523.13</v>
      </c>
      <c r="F66" s="121">
        <v>20663.19</v>
      </c>
      <c r="G66" s="121"/>
      <c r="H66" s="121">
        <v>11487</v>
      </c>
      <c r="I66" s="121"/>
      <c r="J66" s="121"/>
      <c r="K66" s="113">
        <f>C66</f>
        <v>33673.32</v>
      </c>
      <c r="L66" s="113">
        <f>C66</f>
        <v>33673.32</v>
      </c>
      <c r="M66" s="121"/>
      <c r="N66" s="113"/>
      <c r="O66" s="117"/>
      <c r="P66" s="11"/>
      <c r="Q66" s="11"/>
      <c r="R66" s="11"/>
      <c r="S66" s="11"/>
      <c r="T66" s="11"/>
      <c r="U66" s="11"/>
    </row>
    <row r="67" spans="1:15" ht="12.75">
      <c r="A67" s="135"/>
      <c r="B67" s="119"/>
      <c r="C67" s="121"/>
      <c r="D67" s="121"/>
      <c r="E67" s="121"/>
      <c r="F67" s="121"/>
      <c r="G67" s="121"/>
      <c r="H67" s="121"/>
      <c r="I67" s="121"/>
      <c r="J67" s="121"/>
      <c r="K67" s="117"/>
      <c r="L67" s="117"/>
      <c r="M67" s="121"/>
      <c r="N67" s="113"/>
      <c r="O67" s="113"/>
    </row>
    <row r="68" spans="1:15" ht="25.5">
      <c r="A68" s="133" t="s">
        <v>42</v>
      </c>
      <c r="B68" s="122" t="s">
        <v>96</v>
      </c>
      <c r="C68" s="121"/>
      <c r="D68" s="121"/>
      <c r="E68" s="121"/>
      <c r="F68" s="121"/>
      <c r="G68" s="121"/>
      <c r="H68" s="121"/>
      <c r="I68" s="121"/>
      <c r="J68" s="121"/>
      <c r="K68" s="117"/>
      <c r="L68" s="113"/>
      <c r="M68" s="121"/>
      <c r="N68" s="113"/>
      <c r="O68" s="113"/>
    </row>
    <row r="69" spans="1:21" s="11" customFormat="1" ht="12.75">
      <c r="A69" s="134">
        <v>3</v>
      </c>
      <c r="B69" s="122" t="s">
        <v>23</v>
      </c>
      <c r="C69" s="123">
        <f>F69+H69</f>
        <v>16332.68</v>
      </c>
      <c r="E69" s="123"/>
      <c r="F69" s="123">
        <v>11727.68</v>
      </c>
      <c r="G69" s="123"/>
      <c r="H69" s="123">
        <v>4605</v>
      </c>
      <c r="I69" s="123"/>
      <c r="J69" s="123"/>
      <c r="K69" s="117">
        <f>C69</f>
        <v>16332.68</v>
      </c>
      <c r="L69" s="117">
        <f>C69</f>
        <v>16332.68</v>
      </c>
      <c r="M69" s="123"/>
      <c r="N69" s="117"/>
      <c r="O69" s="113"/>
      <c r="P69" s="10"/>
      <c r="Q69" s="10"/>
      <c r="R69" s="10"/>
      <c r="S69" s="10"/>
      <c r="T69" s="10"/>
      <c r="U69" s="10"/>
    </row>
    <row r="70" spans="1:21" ht="12.75">
      <c r="A70" s="134">
        <v>32</v>
      </c>
      <c r="B70" s="122" t="s">
        <v>28</v>
      </c>
      <c r="C70" s="123">
        <f>F70+H70</f>
        <v>16332.68</v>
      </c>
      <c r="E70" s="123"/>
      <c r="F70" s="123">
        <v>11727.68</v>
      </c>
      <c r="G70" s="123"/>
      <c r="H70" s="123">
        <v>4605</v>
      </c>
      <c r="I70" s="123"/>
      <c r="J70" s="123"/>
      <c r="K70" s="117">
        <f>C70</f>
        <v>16332.68</v>
      </c>
      <c r="L70" s="117">
        <f>C70</f>
        <v>16332.68</v>
      </c>
      <c r="M70" s="121"/>
      <c r="N70" s="113"/>
      <c r="O70" s="117"/>
      <c r="P70" s="11"/>
      <c r="Q70" s="11"/>
      <c r="R70" s="11"/>
      <c r="S70" s="11"/>
      <c r="T70" s="11"/>
      <c r="U70" s="11"/>
    </row>
    <row r="71" spans="1:15" ht="12.75">
      <c r="A71" s="135">
        <v>322</v>
      </c>
      <c r="B71" s="119" t="s">
        <v>30</v>
      </c>
      <c r="C71" s="121">
        <f>F71+H71</f>
        <v>16332.68</v>
      </c>
      <c r="E71" s="123"/>
      <c r="F71" s="121">
        <v>11727.68</v>
      </c>
      <c r="G71" s="123"/>
      <c r="H71" s="121">
        <v>4605</v>
      </c>
      <c r="I71" s="123"/>
      <c r="J71" s="123"/>
      <c r="K71" s="113">
        <f>C71</f>
        <v>16332.68</v>
      </c>
      <c r="L71" s="113">
        <f>C71</f>
        <v>16332.68</v>
      </c>
      <c r="M71" s="121"/>
      <c r="N71" s="113"/>
      <c r="O71" s="113"/>
    </row>
    <row r="72" spans="1:15" ht="12.75">
      <c r="A72" s="135">
        <v>3222</v>
      </c>
      <c r="B72" s="132" t="s">
        <v>65</v>
      </c>
      <c r="C72" s="121">
        <f>F72+H72</f>
        <v>16332.68</v>
      </c>
      <c r="E72" s="121"/>
      <c r="F72" s="121">
        <v>11727.68</v>
      </c>
      <c r="G72" s="121"/>
      <c r="H72" s="121">
        <v>4605</v>
      </c>
      <c r="I72" s="121"/>
      <c r="J72" s="121"/>
      <c r="K72" s="113">
        <f>C72</f>
        <v>16332.68</v>
      </c>
      <c r="L72" s="113">
        <f>C72</f>
        <v>16332.68</v>
      </c>
      <c r="M72" s="121"/>
      <c r="N72" s="113"/>
      <c r="O72" s="113"/>
    </row>
    <row r="73" spans="1:13" ht="12.75">
      <c r="A73" s="83"/>
      <c r="B73" s="14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21" s="11" customFormat="1" ht="12.75">
      <c r="A74" s="84"/>
      <c r="B74" s="8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O74" s="10"/>
      <c r="P74" s="10"/>
      <c r="Q74" s="10"/>
      <c r="R74" s="10"/>
      <c r="S74" s="10"/>
      <c r="T74" s="10"/>
      <c r="U74" s="10"/>
    </row>
    <row r="75" spans="1:21" ht="12.75">
      <c r="A75" s="83"/>
      <c r="B75" s="14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O75" s="11"/>
      <c r="P75" s="11"/>
      <c r="Q75" s="11"/>
      <c r="R75" s="11"/>
      <c r="S75" s="11"/>
      <c r="T75" s="11"/>
      <c r="U75" s="11"/>
    </row>
    <row r="76" spans="1:13" ht="12.75">
      <c r="A76" s="84"/>
      <c r="B76" s="14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21" s="11" customFormat="1" ht="12.75">
      <c r="A77" s="93"/>
      <c r="B77" s="8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O77" s="10"/>
      <c r="P77" s="10"/>
      <c r="Q77" s="10"/>
      <c r="R77" s="10"/>
      <c r="S77" s="10"/>
      <c r="T77" s="10"/>
      <c r="U77" s="10"/>
    </row>
    <row r="78" spans="1:13" s="11" customFormat="1" ht="12.75">
      <c r="A78" s="84"/>
      <c r="B78" s="8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4" s="11" customFormat="1" ht="12.75">
      <c r="A79" s="83"/>
      <c r="B79" s="14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"/>
    </row>
    <row r="80" spans="1:13" ht="12.75">
      <c r="A80" s="83"/>
      <c r="B80" s="14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3" ht="12.75">
      <c r="A81" s="83"/>
      <c r="B81" s="1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4" ht="12.75">
      <c r="A82" s="84"/>
      <c r="B82" s="8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1"/>
    </row>
    <row r="83" spans="1:14" s="11" customFormat="1" ht="12.75">
      <c r="A83" s="83"/>
      <c r="B83" s="14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"/>
    </row>
    <row r="84" spans="1:13" ht="12.75">
      <c r="A84" s="83"/>
      <c r="B84" s="14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12.75">
      <c r="A85" s="83"/>
      <c r="B85" s="14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83"/>
      <c r="B86" s="14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4" ht="12.75">
      <c r="A87" s="84"/>
      <c r="B87" s="8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1"/>
    </row>
    <row r="88" spans="1:14" s="11" customFormat="1" ht="12.75">
      <c r="A88" s="83"/>
      <c r="B88" s="14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"/>
    </row>
    <row r="89" spans="1:14" ht="12.75">
      <c r="A89" s="84"/>
      <c r="B89" s="8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1"/>
    </row>
    <row r="90" spans="1:13" s="11" customFormat="1" ht="12.75">
      <c r="A90" s="84"/>
      <c r="B90" s="8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4" s="11" customFormat="1" ht="12.75">
      <c r="A91" s="83"/>
      <c r="B91" s="14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"/>
    </row>
    <row r="92" spans="1:13" ht="12.75">
      <c r="A92" s="83"/>
      <c r="B92" s="1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84"/>
      <c r="B93" s="14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4" ht="12.75">
      <c r="A94" s="93"/>
      <c r="B94" s="8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1"/>
    </row>
    <row r="95" spans="1:13" s="11" customFormat="1" ht="12.75" customHeight="1">
      <c r="A95" s="84"/>
      <c r="B95" s="8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s="11" customFormat="1" ht="12.75">
      <c r="A96" s="84"/>
      <c r="B96" s="8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4" s="11" customFormat="1" ht="12.75">
      <c r="A97" s="83"/>
      <c r="B97" s="14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"/>
    </row>
    <row r="98" spans="1:13" ht="12.75">
      <c r="A98" s="83"/>
      <c r="B98" s="14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83"/>
      <c r="B99" s="14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4" ht="12.75">
      <c r="A100" s="84"/>
      <c r="B100" s="8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1"/>
    </row>
    <row r="101" spans="1:14" s="11" customFormat="1" ht="12.75">
      <c r="A101" s="83"/>
      <c r="B101" s="14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"/>
    </row>
    <row r="102" spans="1:13" ht="12.75">
      <c r="A102" s="83"/>
      <c r="B102" s="14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83"/>
      <c r="B103" s="14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83"/>
      <c r="B104" s="14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4" ht="12.75">
      <c r="A105" s="84"/>
      <c r="B105" s="8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1"/>
    </row>
    <row r="106" spans="1:14" s="11" customFormat="1" ht="12.75">
      <c r="A106" s="83"/>
      <c r="B106" s="14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"/>
    </row>
    <row r="107" spans="1:14" ht="12.75">
      <c r="A107" s="84"/>
      <c r="B107" s="8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1"/>
    </row>
    <row r="108" spans="1:14" s="11" customFormat="1" ht="12.75">
      <c r="A108" s="83"/>
      <c r="B108" s="1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"/>
    </row>
    <row r="109" spans="1:14" ht="12.75">
      <c r="A109" s="84"/>
      <c r="B109" s="8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1"/>
    </row>
    <row r="110" spans="1:13" s="11" customFormat="1" ht="12.75">
      <c r="A110" s="84"/>
      <c r="B110" s="8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4" s="11" customFormat="1" ht="12.75">
      <c r="A111" s="83"/>
      <c r="B111" s="14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"/>
    </row>
    <row r="112" spans="1:13" ht="12.75" customHeight="1">
      <c r="A112" s="83"/>
      <c r="B112" s="14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84"/>
      <c r="B113" s="14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4" ht="12.75">
      <c r="A114" s="93"/>
      <c r="B114" s="8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1"/>
    </row>
    <row r="115" spans="1:13" s="11" customFormat="1" ht="12.75">
      <c r="A115" s="84"/>
      <c r="B115" s="8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s="11" customFormat="1" ht="12.75">
      <c r="A116" s="84"/>
      <c r="B116" s="8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4" s="11" customFormat="1" ht="12.75">
      <c r="A117" s="83"/>
      <c r="B117" s="14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"/>
    </row>
    <row r="118" spans="1:13" ht="12.75">
      <c r="A118" s="83"/>
      <c r="B118" s="14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1:13" ht="12.75">
      <c r="A119" s="83"/>
      <c r="B119" s="14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4" ht="12.75">
      <c r="A120" s="84"/>
      <c r="B120" s="8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1"/>
    </row>
    <row r="121" spans="1:14" s="11" customFormat="1" ht="12.75">
      <c r="A121" s="83"/>
      <c r="B121" s="14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"/>
    </row>
    <row r="122" spans="1:13" ht="12.75">
      <c r="A122" s="83"/>
      <c r="B122" s="14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1:13" ht="12.75">
      <c r="A123" s="83"/>
      <c r="B123" s="14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3" ht="12.75">
      <c r="A124" s="83"/>
      <c r="B124" s="1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1:14" ht="12.75">
      <c r="A125" s="84"/>
      <c r="B125" s="8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1"/>
    </row>
    <row r="126" spans="1:14" s="11" customFormat="1" ht="12.75">
      <c r="A126" s="83"/>
      <c r="B126" s="14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"/>
    </row>
    <row r="127" spans="1:14" ht="12.75">
      <c r="A127" s="84"/>
      <c r="B127" s="8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1"/>
    </row>
    <row r="128" spans="1:13" s="11" customFormat="1" ht="12.75">
      <c r="A128" s="84"/>
      <c r="B128" s="8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4" s="11" customFormat="1" ht="12.75">
      <c r="A129" s="83"/>
      <c r="B129" s="14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"/>
    </row>
    <row r="130" spans="1:14" ht="12.75">
      <c r="A130" s="84"/>
      <c r="B130" s="8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1"/>
    </row>
    <row r="131" spans="1:14" s="11" customFormat="1" ht="12.75">
      <c r="A131" s="83"/>
      <c r="B131" s="14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"/>
    </row>
    <row r="132" spans="1:13" ht="12.75">
      <c r="A132" s="83"/>
      <c r="B132" s="14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1:13" ht="12.75">
      <c r="A133" s="84"/>
      <c r="B133" s="14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1:13" ht="12.75">
      <c r="A134" s="84"/>
      <c r="B134" s="1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1:13" ht="12.75">
      <c r="A135" s="84"/>
      <c r="B135" s="14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2.75">
      <c r="A136" s="84"/>
      <c r="B136" s="14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1:13" ht="12.75">
      <c r="A137" s="84"/>
      <c r="B137" s="14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1:13" ht="12.75">
      <c r="A138" s="84"/>
      <c r="B138" s="14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1:13" ht="12.75">
      <c r="A139" s="84"/>
      <c r="B139" s="14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1:13" ht="12.75">
      <c r="A140" s="84"/>
      <c r="B140" s="14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1:13" ht="12.75">
      <c r="A141" s="84"/>
      <c r="B141" s="14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1:13" ht="12.75">
      <c r="A142" s="84"/>
      <c r="B142" s="1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</row>
    <row r="143" spans="1:13" ht="12.75">
      <c r="A143" s="84"/>
      <c r="B143" s="14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2.75">
      <c r="A144" s="84"/>
      <c r="B144" s="14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2.75">
      <c r="A145" s="84"/>
      <c r="B145" s="14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2.75">
      <c r="A146" s="84"/>
      <c r="B146" s="14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2.75">
      <c r="A147" s="84"/>
      <c r="B147" s="14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1:13" ht="12.75">
      <c r="A148" s="84"/>
      <c r="B148" s="14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1:13" ht="12.75">
      <c r="A149" s="84"/>
      <c r="B149" s="14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1:13" ht="12.75">
      <c r="A150" s="84"/>
      <c r="B150" s="1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1:13" ht="12.75">
      <c r="A151" s="84"/>
      <c r="B151" s="14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1:13" ht="12.75">
      <c r="A152" s="84"/>
      <c r="B152" s="14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1:13" ht="12.75">
      <c r="A153" s="84"/>
      <c r="B153" s="14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1:13" ht="12.75">
      <c r="A154" s="84"/>
      <c r="B154" s="14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</row>
    <row r="155" spans="1:13" ht="12.75">
      <c r="A155" s="84"/>
      <c r="B155" s="14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156" spans="1:13" ht="12.75">
      <c r="A156" s="84"/>
      <c r="B156" s="14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1:13" ht="12.75">
      <c r="A157" s="84"/>
      <c r="B157" s="14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1:13" ht="12.75">
      <c r="A158" s="84"/>
      <c r="B158" s="14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60" spans="1:13" ht="12.75">
      <c r="A160" s="84"/>
      <c r="B160" s="14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1:13" ht="12.75">
      <c r="A161" s="84"/>
      <c r="B161" s="14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1:13" ht="12.75">
      <c r="A162" s="84"/>
      <c r="B162" s="14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1:13" ht="12.75">
      <c r="A163" s="84"/>
      <c r="B163" s="14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</row>
    <row r="164" spans="1:13" ht="12.75">
      <c r="A164" s="84"/>
      <c r="B164" s="14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</row>
    <row r="165" spans="1:13" ht="12.75">
      <c r="A165" s="84"/>
      <c r="B165" s="1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1:13" ht="12.75">
      <c r="A166" s="84"/>
      <c r="B166" s="14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1:13" ht="12.75">
      <c r="A167" s="84"/>
      <c r="B167" s="14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1:13" ht="12.75">
      <c r="A168" s="84"/>
      <c r="B168" s="14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1:13" ht="12.75">
      <c r="A169" s="84"/>
      <c r="B169" s="14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</row>
    <row r="170" spans="1:13" ht="12.75">
      <c r="A170" s="84"/>
      <c r="B170" s="14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</row>
    <row r="171" spans="1:13" ht="12.75">
      <c r="A171" s="84"/>
      <c r="B171" s="14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1:13" ht="12.75">
      <c r="A172" s="84"/>
      <c r="B172" s="14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</row>
    <row r="173" spans="1:13" ht="12.75">
      <c r="A173" s="84"/>
      <c r="B173" s="14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1:13" ht="12.75">
      <c r="A174" s="84"/>
      <c r="B174" s="14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1:13" ht="12.75">
      <c r="A175" s="84"/>
      <c r="B175" s="14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1:13" ht="12.75">
      <c r="A176" s="84"/>
      <c r="B176" s="14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1:13" ht="12.75">
      <c r="A177" s="84"/>
      <c r="B177" s="14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</row>
    <row r="178" spans="1:13" ht="12.75">
      <c r="A178" s="84"/>
      <c r="B178" s="14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1:13" ht="12.75">
      <c r="A179" s="84"/>
      <c r="B179" s="14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1:13" ht="12.75">
      <c r="A180" s="84"/>
      <c r="B180" s="14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1:13" ht="12.75">
      <c r="A181" s="84"/>
      <c r="B181" s="14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1:13" ht="12.75">
      <c r="A182" s="84"/>
      <c r="B182" s="14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 ht="12.75">
      <c r="A183" s="84"/>
      <c r="B183" s="14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1:13" ht="12.75">
      <c r="A184" s="84"/>
      <c r="B184" s="14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</row>
    <row r="185" spans="1:13" ht="12.75">
      <c r="A185" s="84"/>
      <c r="B185" s="14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1:13" ht="12.75">
      <c r="A186" s="84"/>
      <c r="B186" s="14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1:13" ht="12.75">
      <c r="A187" s="84"/>
      <c r="B187" s="14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1:13" ht="12.75">
      <c r="A188" s="84"/>
      <c r="B188" s="14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</row>
    <row r="189" spans="1:13" ht="12.75">
      <c r="A189" s="84"/>
      <c r="B189" s="14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</row>
    <row r="190" spans="1:13" ht="12.75">
      <c r="A190" s="84"/>
      <c r="B190" s="14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1:13" ht="12.75">
      <c r="A191" s="84"/>
      <c r="B191" s="14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1:13" ht="12.75">
      <c r="A192" s="84"/>
      <c r="B192" s="14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1:13" ht="12.75">
      <c r="A193" s="84"/>
      <c r="B193" s="14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</row>
    <row r="194" spans="1:13" ht="12.75">
      <c r="A194" s="84"/>
      <c r="B194" s="14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</row>
    <row r="195" spans="1:13" ht="12.75">
      <c r="A195" s="84"/>
      <c r="B195" s="14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</row>
    <row r="196" spans="1:13" ht="12.75">
      <c r="A196" s="84"/>
      <c r="B196" s="14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1:13" ht="12.75">
      <c r="A197" s="84"/>
      <c r="B197" s="14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1:13" ht="12.75">
      <c r="A198" s="84"/>
      <c r="B198" s="14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1:13" ht="12.75">
      <c r="A199" s="84"/>
      <c r="B199" s="14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1:13" ht="12.75">
      <c r="A200" s="84"/>
      <c r="B200" s="14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</row>
    <row r="201" spans="1:13" ht="12.75">
      <c r="A201" s="84"/>
      <c r="B201" s="14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1:13" ht="12.75">
      <c r="A202" s="84"/>
      <c r="B202" s="14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</row>
    <row r="203" spans="1:13" ht="12.75">
      <c r="A203" s="84"/>
      <c r="B203" s="14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</row>
    <row r="204" spans="1:13" ht="12.75">
      <c r="A204" s="84"/>
      <c r="B204" s="14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</row>
    <row r="205" spans="1:13" ht="12.75">
      <c r="A205" s="84"/>
      <c r="B205" s="14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</row>
    <row r="206" spans="1:13" ht="12.75">
      <c r="A206" s="84"/>
      <c r="B206" s="14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</row>
    <row r="207" spans="1:13" ht="12.75">
      <c r="A207" s="84"/>
      <c r="B207" s="14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</row>
    <row r="208" spans="1:13" ht="12.75">
      <c r="A208" s="84"/>
      <c r="B208" s="14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1:13" ht="12.75">
      <c r="A209" s="84"/>
      <c r="B209" s="14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1:13" ht="12.75">
      <c r="A210" s="84"/>
      <c r="B210" s="14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1:13" ht="12.75">
      <c r="A211" s="84"/>
      <c r="B211" s="14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1:13" ht="12.75">
      <c r="A212" s="84"/>
      <c r="B212" s="14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1:13" ht="12.75">
      <c r="A213" s="84"/>
      <c r="B213" s="14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1:13" ht="12.75">
      <c r="A214" s="84"/>
      <c r="B214" s="14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1:13" ht="12.75">
      <c r="A215" s="84"/>
      <c r="B215" s="14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</row>
    <row r="216" spans="1:13" ht="12.75">
      <c r="A216" s="84"/>
      <c r="B216" s="14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spans="1:13" ht="12.75">
      <c r="A217" s="84"/>
      <c r="B217" s="14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</row>
    <row r="218" spans="1:13" ht="12.75">
      <c r="A218" s="84"/>
      <c r="B218" s="14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1:13" ht="12.75">
      <c r="A219" s="84"/>
      <c r="B219" s="14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1:13" ht="12.75">
      <c r="A220" s="84"/>
      <c r="B220" s="14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</row>
    <row r="221" spans="1:13" ht="12.75">
      <c r="A221" s="84"/>
      <c r="B221" s="14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1:13" ht="12.75">
      <c r="A222" s="84"/>
      <c r="B222" s="14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</row>
    <row r="223" spans="1:13" ht="12.75">
      <c r="A223" s="84"/>
      <c r="B223" s="14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</row>
    <row r="224" spans="1:13" ht="12.75">
      <c r="A224" s="84"/>
      <c r="B224" s="14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</row>
    <row r="225" spans="1:13" ht="12.75">
      <c r="A225" s="84"/>
      <c r="B225" s="14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spans="1:13" ht="12.75">
      <c r="A226" s="84"/>
      <c r="B226" s="14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</row>
    <row r="227" spans="1:13" ht="12.75">
      <c r="A227" s="84"/>
      <c r="B227" s="14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</row>
    <row r="228" spans="1:13" ht="12.75">
      <c r="A228" s="84"/>
      <c r="B228" s="14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</row>
    <row r="229" spans="1:13" ht="12.75">
      <c r="A229" s="84"/>
      <c r="B229" s="14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</row>
    <row r="230" spans="1:13" ht="12.75">
      <c r="A230" s="84"/>
      <c r="B230" s="14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</row>
    <row r="231" spans="1:13" ht="12.75">
      <c r="A231" s="84"/>
      <c r="B231" s="14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</row>
    <row r="232" spans="1:13" ht="12.75">
      <c r="A232" s="84"/>
      <c r="B232" s="14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</row>
    <row r="233" spans="1:13" ht="12.75">
      <c r="A233" s="84"/>
      <c r="B233" s="14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</row>
    <row r="234" spans="1:13" ht="12.75">
      <c r="A234" s="84"/>
      <c r="B234" s="14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</row>
    <row r="235" spans="1:13" ht="12.75">
      <c r="A235" s="84"/>
      <c r="B235" s="14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</row>
    <row r="236" spans="1:13" ht="12.75">
      <c r="A236" s="84"/>
      <c r="B236" s="14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</row>
    <row r="237" spans="1:13" ht="12.75">
      <c r="A237" s="84"/>
      <c r="B237" s="14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</row>
    <row r="238" spans="1:13" ht="12.75">
      <c r="A238" s="84"/>
      <c r="B238" s="14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</row>
    <row r="239" spans="1:13" ht="12.75">
      <c r="A239" s="84"/>
      <c r="B239" s="14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</row>
    <row r="240" spans="1:13" ht="12.75">
      <c r="A240" s="84"/>
      <c r="B240" s="14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</row>
    <row r="241" spans="1:13" ht="12.75">
      <c r="A241" s="84"/>
      <c r="B241" s="14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2.75">
      <c r="A242" s="84"/>
      <c r="B242" s="14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2.75">
      <c r="A243" s="84"/>
      <c r="B243" s="14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2.75">
      <c r="A244" s="84"/>
      <c r="B244" s="14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2.75">
      <c r="A245" s="84"/>
      <c r="B245" s="14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</row>
    <row r="246" spans="1:13" ht="12.75">
      <c r="A246" s="84"/>
      <c r="B246" s="14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</row>
    <row r="247" spans="1:13" ht="12.75">
      <c r="A247" s="84"/>
      <c r="B247" s="14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</row>
    <row r="248" spans="1:13" ht="12.75">
      <c r="A248" s="84"/>
      <c r="B248" s="14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</row>
    <row r="249" spans="1:13" ht="12.75">
      <c r="A249" s="84"/>
      <c r="B249" s="14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</row>
    <row r="250" spans="1:13" ht="12.75">
      <c r="A250" s="84"/>
      <c r="B250" s="14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</row>
    <row r="251" spans="1:13" ht="12.75">
      <c r="A251" s="84"/>
      <c r="B251" s="14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</row>
    <row r="252" spans="1:13" ht="12.75">
      <c r="A252" s="84"/>
      <c r="B252" s="14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</row>
    <row r="253" spans="1:13" ht="12.75">
      <c r="A253" s="84"/>
      <c r="B253" s="14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</row>
    <row r="254" spans="1:13" ht="12.75">
      <c r="A254" s="84"/>
      <c r="B254" s="14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</row>
    <row r="255" spans="1:13" ht="12.75">
      <c r="A255" s="84"/>
      <c r="B255" s="14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</row>
    <row r="256" spans="1:13" ht="12.75">
      <c r="A256" s="84"/>
      <c r="B256" s="14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</row>
    <row r="257" spans="1:13" ht="12.75">
      <c r="A257" s="84"/>
      <c r="B257" s="14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</row>
    <row r="258" spans="1:13" ht="12.75">
      <c r="A258" s="84"/>
      <c r="B258" s="14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</row>
    <row r="259" spans="1:13" ht="12.75">
      <c r="A259" s="84"/>
      <c r="B259" s="14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</row>
    <row r="260" spans="1:13" ht="12.75">
      <c r="A260" s="84"/>
      <c r="B260" s="14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</row>
    <row r="261" spans="1:13" ht="12.75">
      <c r="A261" s="84"/>
      <c r="B261" s="14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</row>
    <row r="262" spans="1:13" ht="12.75">
      <c r="A262" s="84"/>
      <c r="B262" s="14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</row>
    <row r="263" spans="1:13" ht="12.75">
      <c r="A263" s="84"/>
      <c r="B263" s="14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</row>
    <row r="264" spans="1:13" ht="12.75">
      <c r="A264" s="84"/>
      <c r="B264" s="14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</row>
    <row r="265" spans="1:13" ht="12.75">
      <c r="A265" s="84"/>
      <c r="B265" s="14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</row>
    <row r="266" spans="1:13" ht="12.75">
      <c r="A266" s="84"/>
      <c r="B266" s="14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</row>
    <row r="267" spans="1:13" ht="12.75">
      <c r="A267" s="84"/>
      <c r="B267" s="14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</row>
    <row r="268" spans="1:13" ht="12.75">
      <c r="A268" s="84"/>
      <c r="B268" s="14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</row>
    <row r="269" spans="1:13" ht="12.75">
      <c r="A269" s="84"/>
      <c r="B269" s="14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</row>
    <row r="270" spans="1:13" ht="12.75">
      <c r="A270" s="84"/>
      <c r="B270" s="14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</row>
    <row r="271" spans="1:13" ht="12.75">
      <c r="A271" s="84"/>
      <c r="B271" s="14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2" spans="1:13" ht="12.75">
      <c r="A272" s="84"/>
      <c r="B272" s="14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</row>
    <row r="273" spans="1:13" ht="12.75">
      <c r="A273" s="84"/>
      <c r="B273" s="14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</row>
    <row r="274" spans="1:13" ht="12.75">
      <c r="A274" s="84"/>
      <c r="B274" s="14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</row>
    <row r="275" spans="1:13" ht="12.75">
      <c r="A275" s="84"/>
      <c r="B275" s="14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</row>
    <row r="276" spans="1:13" ht="12.75">
      <c r="A276" s="84"/>
      <c r="B276" s="14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</row>
    <row r="277" spans="1:13" ht="12.75">
      <c r="A277" s="84"/>
      <c r="B277" s="14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</row>
    <row r="278" spans="1:13" ht="12.75">
      <c r="A278" s="84"/>
      <c r="B278" s="14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</row>
    <row r="279" spans="1:13" ht="12.75">
      <c r="A279" s="84"/>
      <c r="B279" s="14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</row>
    <row r="280" spans="1:13" ht="12.75">
      <c r="A280" s="84"/>
      <c r="B280" s="14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</row>
    <row r="281" spans="1:13" ht="12.75">
      <c r="A281" s="84"/>
      <c r="B281" s="14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</row>
    <row r="282" spans="1:13" ht="12.75">
      <c r="A282" s="84"/>
      <c r="B282" s="14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</row>
    <row r="283" spans="1:13" ht="12.75">
      <c r="A283" s="84"/>
      <c r="B283" s="14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ht="12.75">
      <c r="A284" s="84"/>
      <c r="B284" s="14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1:13" ht="12.75">
      <c r="A285" s="84"/>
      <c r="B285" s="14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spans="1:13" ht="12.75">
      <c r="A286" s="84"/>
      <c r="B286" s="14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</row>
    <row r="287" spans="1:13" ht="12.75">
      <c r="A287" s="84"/>
      <c r="B287" s="14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</row>
    <row r="288" spans="1:13" ht="12.75">
      <c r="A288" s="84"/>
      <c r="B288" s="14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</row>
    <row r="289" spans="1:13" ht="12.75">
      <c r="A289" s="84"/>
      <c r="B289" s="14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</row>
    <row r="290" spans="1:13" ht="12.75">
      <c r="A290" s="84"/>
      <c r="B290" s="14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</row>
    <row r="291" spans="1:13" ht="12.75">
      <c r="A291" s="84"/>
      <c r="B291" s="14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</row>
    <row r="292" spans="1:12" ht="12.75">
      <c r="A292" s="84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4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4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4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4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4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4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4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4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4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4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4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4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4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4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4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4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4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4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4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4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4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4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4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4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4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4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4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4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4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4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4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4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4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4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4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4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4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4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4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4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4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4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4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4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4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4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4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4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4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4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4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4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4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4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4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4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4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4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4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4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4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4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4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4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4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4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4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4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4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4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4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4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4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4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4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4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4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4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4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4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4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4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4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4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4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4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4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4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4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4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4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4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4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4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4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4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4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4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4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4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4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4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4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4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4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4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4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4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4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4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4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4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4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4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4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4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4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4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4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4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4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4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4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4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4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4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4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4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2018-10-31T13:14:55Z</cp:lastPrinted>
  <dcterms:created xsi:type="dcterms:W3CDTF">2013-09-11T11:00:21Z</dcterms:created>
  <dcterms:modified xsi:type="dcterms:W3CDTF">2019-02-14T13:22:35Z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