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9020" windowHeight="114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<sst xmlns="http://schemas.openxmlformats.org/spreadsheetml/2006/main" count="156" uniqueCount="115">
  <si>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</si>
  <si>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</si>
  <si>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</si>
  <si>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</si>
  <si>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</si>
  <si>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</si>
  <si>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</si>
  <si>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</si>
  <si>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</si>
  <si>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</si>
  <si>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</si>
  <si>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</si>
  <si>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</si>
  <si>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</si>
  <si>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</si>
  <si>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</si>
  <si>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</si>
  <si>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</si>
  <si>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</si>
  <si>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</si>
  <si>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</si>
  <si>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</si>
  <si>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</si>
  <si>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</si>
  <si>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</si>
  <si>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</si>
  <si>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</si>
  <si>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</si>
  <si>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</si>
  <si>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</si>
  <si>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</si>
  <si>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</si>
  <si>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</si>
  <si>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</si>
  <si>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</si>
  <si>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</si>
  <si>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</si>
  <si>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</si>
  <si>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</si>
  <si>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</si>
  <si>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</si>
  <si>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</si>
  <si>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</si>
  <si>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</si>
  <si>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</si>
  <si>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</si>
  <si>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</si>
  <si>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</si>
  <si>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</si>
  <si>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</si>
  <si>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</si>
  <si>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</si>
  <si>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</si>
  <si>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</si>
  <si>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</si>
  <si>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</si>
  <si>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</si>
  <si>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</si>
  <si>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</si>
  <si>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</si>
  <si>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</si>
  <si>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Osnovnoškolsko obrazovanje</t>
  </si>
  <si>
    <t>Redovna djelatnost</t>
  </si>
  <si>
    <t>OSNOVNA ŠKOLA LOVINAC</t>
  </si>
  <si>
    <t>Školska shema voća, povrća, mlijeka i mliječnih proizvoda u školama</t>
  </si>
  <si>
    <t>Materijal i sirovine (namirnice)</t>
  </si>
  <si>
    <t>09-379-001</t>
  </si>
  <si>
    <t>Službena putovanja</t>
  </si>
  <si>
    <t>Naknade za prijevoz, za rad na terenu i odvojeni život</t>
  </si>
  <si>
    <t>Stručno usavršavanje zaposlenika</t>
  </si>
  <si>
    <t>Ostale naknade zaposlenima</t>
  </si>
  <si>
    <t>Službena radna i zaštitna odjeća</t>
  </si>
  <si>
    <t>Sitan inventar</t>
  </si>
  <si>
    <t>Materijal i dijelovi za tekuće i investicijsko održavanje</t>
  </si>
  <si>
    <t>Energija</t>
  </si>
  <si>
    <t>Uredski materijal i ostali mat. rashodi</t>
  </si>
  <si>
    <t>Usluge telefona,pošte i prijevoza</t>
  </si>
  <si>
    <t>Usluge telefona</t>
  </si>
  <si>
    <t>Usluge interneta</t>
  </si>
  <si>
    <t>Poštarina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</si>
  <si>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</si>
  <si>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</si>
  <si>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</si>
  <si>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</si>
  <si>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</si>
  <si>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</si>
  <si>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Usluge tek. i investic. održavanja</t>
  </si>
  <si>
    <t>Premije osiguranja</t>
  </si>
  <si>
    <t>Reprezentacija</t>
  </si>
  <si>
    <t>Članarine i norme</t>
  </si>
  <si>
    <t>Pristojbe i naknade</t>
  </si>
  <si>
    <t>Bankarske usluge</t>
  </si>
  <si>
    <t>Uredska oprema i namještaj</t>
  </si>
  <si>
    <t>Knjige</t>
  </si>
  <si>
    <t>Prehrana učenika,                                     Projekt "Hraniti se zdravo"</t>
  </si>
  <si>
    <t>Dnevnice</t>
  </si>
  <si>
    <t>Smještaj na službenom putu</t>
  </si>
  <si>
    <t>Prijevoz na službenom putu</t>
  </si>
  <si>
    <t>Uredski materijal i ped. dok.</t>
  </si>
  <si>
    <t>Literatura</t>
  </si>
  <si>
    <t>Mater. i sr. za čiš. i održ.</t>
  </si>
  <si>
    <t>Ostali mat. za potrebe red. poslovanja</t>
  </si>
  <si>
    <t>Materijal i sirovine</t>
  </si>
  <si>
    <t>Cvijeće</t>
  </si>
  <si>
    <t>Električna energija</t>
  </si>
  <si>
    <t>Lož ulje</t>
  </si>
  <si>
    <t>Opskrba vodom i NUV</t>
  </si>
  <si>
    <t>Odvoz smeća</t>
  </si>
  <si>
    <t>Deratizacija</t>
  </si>
  <si>
    <t>Dimnjačarske usluge</t>
  </si>
  <si>
    <t xml:space="preserve">Ostale komunalne usluge </t>
  </si>
  <si>
    <t>Ostale naknade građanima i kućanstvima iz proračuna</t>
  </si>
  <si>
    <t>Naknade građanima i kućanstvima u naravi (prijevoz)</t>
  </si>
  <si>
    <t>Naknade građanima i kućanstvima na temelju osiguranja i druge naknade</t>
  </si>
  <si>
    <t xml:space="preserve"> I. IZMJENE I DOPUNE FINANCIJSKOG PLANA OSNOVNE ŠKOLE LOVINAC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</si>
</sst>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&quot;Da&quot;;&quot;Da&quot;;&quot;Ne&quot;"/>
    <numFmt numFmtId="182" formatCode="&quot;Uključeno&quot;;&quot;Uključeno&quot;;&quot;Isključeno&quot;"/>
    <numFmt numFmtId="183" formatCode="[$¥€-2]\ #,##0.00_);[Red]\([$€-2]\ #,##0.00\)"/>
  </numFmts>
  <fonts count="7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0"/>
      <color theme="1" tint="0.49998000264167786"/>
      <name val="Arial"/>
      <family val="2"/>
    </font>
    <font>
      <b/>
      <sz val="10"/>
      <color theme="1" tint="0.49998000264167786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55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2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2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80" fontId="25" fillId="0" borderId="0" xfId="103" applyNumberFormat="1" applyFont="1" applyFill="1" applyBorder="1" applyAlignment="1" applyProtection="1">
      <alignment/>
      <protection/>
    </xf>
    <xf numFmtId="180" fontId="27" fillId="0" borderId="0" xfId="103" applyNumberFormat="1" applyFont="1" applyFill="1" applyBorder="1" applyAlignment="1" applyProtection="1">
      <alignment/>
      <protection/>
    </xf>
    <xf numFmtId="180" fontId="27" fillId="0" borderId="0" xfId="0" applyNumberFormat="1" applyFont="1" applyFill="1" applyBorder="1" applyAlignment="1" applyProtection="1">
      <alignment/>
      <protection/>
    </xf>
    <xf numFmtId="180" fontId="25" fillId="0" borderId="0" xfId="0" applyNumberFormat="1" applyFont="1" applyFill="1" applyBorder="1" applyAlignment="1" applyProtection="1">
      <alignment/>
      <protection/>
    </xf>
    <xf numFmtId="3" fontId="21" fillId="0" borderId="20" xfId="0" applyNumberFormat="1" applyFont="1" applyBorder="1" applyAlignment="1">
      <alignment horizontal="right"/>
    </xf>
    <xf numFmtId="3" fontId="21" fillId="0" borderId="21" xfId="0" applyNumberFormat="1" applyFont="1" applyBorder="1" applyAlignment="1">
      <alignment horizontal="right" vertical="center" wrapText="1"/>
    </xf>
    <xf numFmtId="1" fontId="21" fillId="0" borderId="44" xfId="0" applyNumberFormat="1" applyFont="1" applyBorder="1" applyAlignment="1">
      <alignment horizontal="left" wrapText="1"/>
    </xf>
    <xf numFmtId="0" fontId="74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 wrapText="1"/>
      <protection/>
    </xf>
    <xf numFmtId="180" fontId="74" fillId="0" borderId="0" xfId="103" applyNumberFormat="1" applyFont="1" applyFill="1" applyBorder="1" applyAlignment="1" applyProtection="1">
      <alignment/>
      <protection/>
    </xf>
    <xf numFmtId="180" fontId="74" fillId="0" borderId="0" xfId="0" applyNumberFormat="1" applyFont="1" applyFill="1" applyBorder="1" applyAlignment="1" applyProtection="1">
      <alignment/>
      <protection/>
    </xf>
    <xf numFmtId="0" fontId="7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 horizontal="center"/>
      <protection/>
    </xf>
    <xf numFmtId="0" fontId="76" fillId="0" borderId="0" xfId="0" applyNumberFormat="1" applyFont="1" applyFill="1" applyBorder="1" applyAlignment="1" applyProtection="1">
      <alignment wrapText="1"/>
      <protection/>
    </xf>
    <xf numFmtId="180" fontId="76" fillId="0" borderId="0" xfId="103" applyNumberFormat="1" applyFont="1" applyFill="1" applyBorder="1" applyAlignment="1" applyProtection="1">
      <alignment/>
      <protection/>
    </xf>
    <xf numFmtId="180" fontId="76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77" fillId="0" borderId="0" xfId="0" applyNumberFormat="1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2" xfId="0" applyFont="1" applyFill="1" applyBorder="1" applyAlignment="1" quotePrefix="1">
      <alignment horizontal="left"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2" xfId="0" applyFont="1" applyBorder="1" applyAlignment="1" quotePrefix="1">
      <alignment horizontal="left"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2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120" zoomScaleSheetLayoutView="120" zoomScalePageLayoutView="0" workbookViewId="0" topLeftCell="A1">
      <selection activeCell="E5" sqref="E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31"/>
      <c r="B2" s="131"/>
      <c r="C2" s="131"/>
      <c r="D2" s="131"/>
      <c r="E2" s="131"/>
      <c r="F2" s="131"/>
      <c r="G2" s="131"/>
      <c r="H2" s="131"/>
    </row>
    <row r="3" spans="1:8" ht="48" customHeight="1">
      <c r="A3" s="132" t="s">
        <v>114</v>
      </c>
      <c r="B3" s="132"/>
      <c r="C3" s="132"/>
      <c r="D3" s="132"/>
      <c r="E3" s="132"/>
      <c r="F3" s="132"/>
      <c r="G3" s="132"/>
      <c r="H3" s="132"/>
    </row>
    <row r="4" spans="1:8" s="73" customFormat="1" ht="26.25" customHeight="1">
      <c r="A4" s="132" t="s">
        <v>39</v>
      </c>
      <c r="B4" s="132"/>
      <c r="C4" s="132"/>
      <c r="D4" s="132"/>
      <c r="E4" s="132"/>
      <c r="F4" s="132"/>
      <c r="G4" s="133"/>
      <c r="H4" s="133"/>
    </row>
    <row r="5" spans="1:5" ht="15.75" customHeight="1">
      <c r="A5" s="74"/>
      <c r="B5" s="75"/>
      <c r="C5" s="75"/>
      <c r="D5" s="75"/>
      <c r="E5" s="75"/>
    </row>
    <row r="6" spans="1:9" ht="27.75" customHeight="1">
      <c r="A6" s="76"/>
      <c r="B6" s="77"/>
      <c r="C6" s="77"/>
      <c r="D6" s="78"/>
      <c r="E6" s="79"/>
      <c r="F6" s="80" t="s">
        <v>50</v>
      </c>
      <c r="G6" s="80" t="s">
        <v>51</v>
      </c>
      <c r="H6" s="81" t="s">
        <v>52</v>
      </c>
      <c r="I6" s="82"/>
    </row>
    <row r="7" spans="1:9" ht="27.75" customHeight="1">
      <c r="A7" s="134" t="s">
        <v>40</v>
      </c>
      <c r="B7" s="135"/>
      <c r="C7" s="135"/>
      <c r="D7" s="135"/>
      <c r="E7" s="136"/>
      <c r="F7" s="99">
        <f>+F8+F9</f>
        <v>2807810</v>
      </c>
      <c r="G7" s="99">
        <f>G8+G9</f>
        <v>2807810</v>
      </c>
      <c r="H7" s="99">
        <f>+H8+H9</f>
        <v>2807810</v>
      </c>
      <c r="I7" s="96"/>
    </row>
    <row r="8" spans="1:8" ht="22.5" customHeight="1">
      <c r="A8" s="137" t="s">
        <v>0</v>
      </c>
      <c r="B8" s="138"/>
      <c r="C8" s="138"/>
      <c r="D8" s="138"/>
      <c r="E8" s="139"/>
      <c r="F8" s="102">
        <v>2807810</v>
      </c>
      <c r="G8" s="102">
        <v>2807810</v>
      </c>
      <c r="H8" s="102">
        <v>2807810</v>
      </c>
    </row>
    <row r="9" spans="1:8" ht="22.5" customHeight="1">
      <c r="A9" s="140" t="s">
        <v>43</v>
      </c>
      <c r="B9" s="139"/>
      <c r="C9" s="139"/>
      <c r="D9" s="139"/>
      <c r="E9" s="139"/>
      <c r="F9" s="102"/>
      <c r="G9" s="102"/>
      <c r="H9" s="102"/>
    </row>
    <row r="10" spans="1:8" ht="22.5" customHeight="1">
      <c r="A10" s="98" t="s">
        <v>41</v>
      </c>
      <c r="B10" s="101"/>
      <c r="C10" s="101"/>
      <c r="D10" s="101"/>
      <c r="E10" s="101"/>
      <c r="F10" s="99">
        <f>+F11+F12</f>
        <v>2807810</v>
      </c>
      <c r="G10" s="99">
        <f>+G11+G12</f>
        <v>2807810</v>
      </c>
      <c r="H10" s="99">
        <f>+H11+H12</f>
        <v>2807810</v>
      </c>
    </row>
    <row r="11" spans="1:10" ht="22.5" customHeight="1">
      <c r="A11" s="141" t="s">
        <v>1</v>
      </c>
      <c r="B11" s="138"/>
      <c r="C11" s="138"/>
      <c r="D11" s="138"/>
      <c r="E11" s="142"/>
      <c r="F11" s="102">
        <v>2802310</v>
      </c>
      <c r="G11" s="102">
        <v>2802310</v>
      </c>
      <c r="H11" s="102">
        <v>2802310</v>
      </c>
      <c r="I11" s="63"/>
      <c r="J11" s="63"/>
    </row>
    <row r="12" spans="1:10" ht="22.5" customHeight="1">
      <c r="A12" s="143" t="s">
        <v>57</v>
      </c>
      <c r="B12" s="139"/>
      <c r="C12" s="139"/>
      <c r="D12" s="139"/>
      <c r="E12" s="139"/>
      <c r="F12" s="83">
        <v>5500</v>
      </c>
      <c r="G12" s="83">
        <v>5500</v>
      </c>
      <c r="H12" s="83">
        <v>5500</v>
      </c>
      <c r="I12" s="63"/>
      <c r="J12" s="63"/>
    </row>
    <row r="13" spans="1:10" ht="22.5" customHeight="1">
      <c r="A13" s="144" t="s">
        <v>2</v>
      </c>
      <c r="B13" s="135"/>
      <c r="C13" s="135"/>
      <c r="D13" s="135"/>
      <c r="E13" s="135"/>
      <c r="F13" s="100">
        <f>+F7-F10</f>
        <v>0</v>
      </c>
      <c r="G13" s="100">
        <f>+G7-G10</f>
        <v>0</v>
      </c>
      <c r="H13" s="100">
        <f>+H7-H10</f>
        <v>0</v>
      </c>
      <c r="J13" s="63"/>
    </row>
    <row r="14" spans="1:8" ht="25.5" customHeight="1">
      <c r="A14" s="132"/>
      <c r="B14" s="145"/>
      <c r="C14" s="145"/>
      <c r="D14" s="145"/>
      <c r="E14" s="145"/>
      <c r="F14" s="146"/>
      <c r="G14" s="146"/>
      <c r="H14" s="146"/>
    </row>
    <row r="15" spans="1:10" ht="27.75" customHeight="1">
      <c r="A15" s="76"/>
      <c r="B15" s="77"/>
      <c r="C15" s="77"/>
      <c r="D15" s="78"/>
      <c r="E15" s="79"/>
      <c r="F15" s="80" t="s">
        <v>50</v>
      </c>
      <c r="G15" s="80" t="s">
        <v>51</v>
      </c>
      <c r="H15" s="81" t="s">
        <v>52</v>
      </c>
      <c r="J15" s="63"/>
    </row>
    <row r="16" spans="1:10" ht="30.75" customHeight="1">
      <c r="A16" s="147" t="s">
        <v>58</v>
      </c>
      <c r="B16" s="148"/>
      <c r="C16" s="148"/>
      <c r="D16" s="148"/>
      <c r="E16" s="149"/>
      <c r="F16" s="103"/>
      <c r="G16" s="103">
        <v>0</v>
      </c>
      <c r="H16" s="104">
        <v>0</v>
      </c>
      <c r="J16" s="63"/>
    </row>
    <row r="17" spans="1:10" ht="34.5" customHeight="1">
      <c r="A17" s="150" t="s">
        <v>59</v>
      </c>
      <c r="B17" s="151"/>
      <c r="C17" s="151"/>
      <c r="D17" s="151"/>
      <c r="E17" s="152"/>
      <c r="F17" s="105"/>
      <c r="G17" s="105">
        <v>0</v>
      </c>
      <c r="H17" s="100">
        <v>0</v>
      </c>
      <c r="J17" s="63"/>
    </row>
    <row r="18" spans="1:10" s="68" customFormat="1" ht="25.5" customHeight="1">
      <c r="A18" s="155"/>
      <c r="B18" s="145"/>
      <c r="C18" s="145"/>
      <c r="D18" s="145"/>
      <c r="E18" s="145"/>
      <c r="F18" s="146"/>
      <c r="G18" s="146"/>
      <c r="H18" s="146"/>
      <c r="J18" s="106"/>
    </row>
    <row r="19" spans="1:11" s="68" customFormat="1" ht="27.75" customHeight="1">
      <c r="A19" s="76"/>
      <c r="B19" s="77"/>
      <c r="C19" s="77"/>
      <c r="D19" s="78"/>
      <c r="E19" s="79"/>
      <c r="F19" s="80" t="s">
        <v>50</v>
      </c>
      <c r="G19" s="80" t="s">
        <v>51</v>
      </c>
      <c r="H19" s="81" t="s">
        <v>52</v>
      </c>
      <c r="J19" s="106"/>
      <c r="K19" s="106"/>
    </row>
    <row r="20" spans="1:10" s="68" customFormat="1" ht="22.5" customHeight="1">
      <c r="A20" s="137" t="s">
        <v>3</v>
      </c>
      <c r="B20" s="138"/>
      <c r="C20" s="138"/>
      <c r="D20" s="138"/>
      <c r="E20" s="138"/>
      <c r="F20" s="83"/>
      <c r="G20" s="83"/>
      <c r="H20" s="83"/>
      <c r="J20" s="106"/>
    </row>
    <row r="21" spans="1:8" s="68" customFormat="1" ht="33.75" customHeight="1">
      <c r="A21" s="137" t="s">
        <v>4</v>
      </c>
      <c r="B21" s="138"/>
      <c r="C21" s="138"/>
      <c r="D21" s="138"/>
      <c r="E21" s="138"/>
      <c r="F21" s="83"/>
      <c r="G21" s="83"/>
      <c r="H21" s="83"/>
    </row>
    <row r="22" spans="1:11" s="68" customFormat="1" ht="22.5" customHeight="1">
      <c r="A22" s="144" t="s">
        <v>5</v>
      </c>
      <c r="B22" s="135"/>
      <c r="C22" s="135"/>
      <c r="D22" s="135"/>
      <c r="E22" s="135"/>
      <c r="F22" s="99">
        <f>F20-F21</f>
        <v>0</v>
      </c>
      <c r="G22" s="99">
        <f>G20-G21</f>
        <v>0</v>
      </c>
      <c r="H22" s="99">
        <f>H20-H21</f>
        <v>0</v>
      </c>
      <c r="J22" s="107"/>
      <c r="K22" s="106"/>
    </row>
    <row r="23" spans="1:8" s="68" customFormat="1" ht="25.5" customHeight="1">
      <c r="A23" s="155"/>
      <c r="B23" s="145"/>
      <c r="C23" s="145"/>
      <c r="D23" s="145"/>
      <c r="E23" s="145"/>
      <c r="F23" s="146"/>
      <c r="G23" s="146"/>
      <c r="H23" s="146"/>
    </row>
    <row r="24" spans="1:8" s="68" customFormat="1" ht="22.5" customHeight="1">
      <c r="A24" s="141" t="s">
        <v>6</v>
      </c>
      <c r="B24" s="138"/>
      <c r="C24" s="138"/>
      <c r="D24" s="138"/>
      <c r="E24" s="138"/>
      <c r="F24" s="83">
        <f>IF((F13+F17+F22)&lt;&gt;0,"NESLAGANJE ZBROJA",(F13+F17+F22))</f>
        <v>0</v>
      </c>
      <c r="G24" s="83">
        <f>IF((G13+G17+G22)&lt;&gt;0,"NESLAGANJE ZBROJA",(G13+G17+G22))</f>
        <v>0</v>
      </c>
      <c r="H24" s="83">
        <f>IF((H13+H17+H22)&lt;&gt;0,"NESLAGANJE ZBROJA",(H13+H17+H22))</f>
        <v>0</v>
      </c>
    </row>
    <row r="25" spans="1:5" s="68" customFormat="1" ht="18" customHeight="1">
      <c r="A25" s="84"/>
      <c r="B25" s="75"/>
      <c r="C25" s="75"/>
      <c r="D25" s="75"/>
      <c r="E25" s="75"/>
    </row>
    <row r="26" spans="1:8" ht="42" customHeight="1">
      <c r="A26" s="153" t="s">
        <v>60</v>
      </c>
      <c r="B26" s="154"/>
      <c r="C26" s="154"/>
      <c r="D26" s="154"/>
      <c r="E26" s="154"/>
      <c r="F26" s="154"/>
      <c r="G26" s="154"/>
      <c r="H26" s="154"/>
    </row>
    <row r="27" ht="12.75">
      <c r="E27" s="108"/>
    </row>
    <row r="31" spans="6:8" ht="12.75">
      <c r="F31" s="63"/>
      <c r="G31" s="63"/>
      <c r="H31" s="63"/>
    </row>
    <row r="32" spans="6:8" ht="12.75">
      <c r="F32" s="63"/>
      <c r="G32" s="63"/>
      <c r="H32" s="63"/>
    </row>
    <row r="33" spans="5:8" ht="12.75">
      <c r="E33" s="109"/>
      <c r="F33" s="65"/>
      <c r="G33" s="65"/>
      <c r="H33" s="65"/>
    </row>
    <row r="34" spans="5:8" ht="12.75">
      <c r="E34" s="109"/>
      <c r="F34" s="63"/>
      <c r="G34" s="63"/>
      <c r="H34" s="63"/>
    </row>
    <row r="35" spans="5:8" ht="12.75">
      <c r="E35" s="109"/>
      <c r="F35" s="63"/>
      <c r="G35" s="63"/>
      <c r="H35" s="63"/>
    </row>
    <row r="36" spans="5:8" ht="12.75">
      <c r="E36" s="109"/>
      <c r="F36" s="63"/>
      <c r="G36" s="63"/>
      <c r="H36" s="63"/>
    </row>
    <row r="37" spans="5:8" ht="12.75">
      <c r="E37" s="109"/>
      <c r="F37" s="63"/>
      <c r="G37" s="63"/>
      <c r="H37" s="63"/>
    </row>
    <row r="38" ht="12.75">
      <c r="E38" s="109"/>
    </row>
    <row r="43" ht="12.75">
      <c r="F43" s="63"/>
    </row>
    <row r="44" ht="12.75">
      <c r="F44" s="63"/>
    </row>
    <row r="45" ht="12.75">
      <c r="F45" s="63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1">
      <selection activeCell="B30" sqref="B30:H30"/>
    </sheetView>
  </sheetViews>
  <sheetFormatPr defaultColWidth="11.421875" defaultRowHeight="12.75"/>
  <cols>
    <col min="1" max="1" width="16.00390625" style="38" customWidth="1"/>
    <col min="2" max="3" width="17.57421875" style="38" customWidth="1"/>
    <col min="4" max="4" width="17.57421875" style="69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32" t="s">
        <v>7</v>
      </c>
      <c r="B1" s="132"/>
      <c r="C1" s="132"/>
      <c r="D1" s="132"/>
      <c r="E1" s="132"/>
      <c r="F1" s="132"/>
      <c r="G1" s="132"/>
      <c r="H1" s="132"/>
    </row>
    <row r="2" spans="1:8" s="1" customFormat="1" ht="13.5" thickBot="1">
      <c r="A2" s="17"/>
      <c r="H2" s="18" t="s">
        <v>8</v>
      </c>
    </row>
    <row r="3" spans="1:8" s="1" customFormat="1" ht="26.25" thickBot="1">
      <c r="A3" s="92" t="s">
        <v>9</v>
      </c>
      <c r="B3" s="159" t="s">
        <v>45</v>
      </c>
      <c r="C3" s="160"/>
      <c r="D3" s="160"/>
      <c r="E3" s="160"/>
      <c r="F3" s="160"/>
      <c r="G3" s="160"/>
      <c r="H3" s="161"/>
    </row>
    <row r="4" spans="1:8" s="1" customFormat="1" ht="90" thickBot="1">
      <c r="A4" s="93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44</v>
      </c>
      <c r="H4" s="21" t="s">
        <v>17</v>
      </c>
    </row>
    <row r="5" spans="1:8" s="1" customFormat="1" ht="12.75">
      <c r="A5" s="3">
        <v>636</v>
      </c>
      <c r="B5" s="114"/>
      <c r="C5" s="5"/>
      <c r="D5" s="6"/>
      <c r="E5" s="115">
        <f>E6+E7</f>
        <v>2272317</v>
      </c>
      <c r="F5" s="7"/>
      <c r="G5" s="8"/>
      <c r="H5" s="9"/>
    </row>
    <row r="6" spans="1:8" s="1" customFormat="1" ht="12.75">
      <c r="A6" s="22">
        <v>6361</v>
      </c>
      <c r="B6" s="23"/>
      <c r="C6" s="24"/>
      <c r="D6" s="24"/>
      <c r="E6" s="24">
        <v>2270317</v>
      </c>
      <c r="F6" s="24"/>
      <c r="G6" s="25"/>
      <c r="H6" s="26"/>
    </row>
    <row r="7" spans="1:8" s="1" customFormat="1" ht="12.75">
      <c r="A7" s="22">
        <v>6362</v>
      </c>
      <c r="B7" s="23"/>
      <c r="C7" s="24"/>
      <c r="D7" s="24"/>
      <c r="E7" s="24">
        <v>2000</v>
      </c>
      <c r="F7" s="24"/>
      <c r="G7" s="25"/>
      <c r="H7" s="26"/>
    </row>
    <row r="8" spans="1:8" s="1" customFormat="1" ht="12.75">
      <c r="A8" s="22">
        <v>661</v>
      </c>
      <c r="B8" s="23"/>
      <c r="C8" s="24">
        <v>5000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11487</v>
      </c>
      <c r="G9" s="25"/>
      <c r="H9" s="26"/>
    </row>
    <row r="10" spans="1:8" s="1" customFormat="1" ht="12.75">
      <c r="A10" s="22">
        <v>671</v>
      </c>
      <c r="B10" s="23">
        <v>519006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6711</v>
      </c>
      <c r="B11" s="23">
        <v>519006</v>
      </c>
      <c r="C11" s="24"/>
      <c r="D11" s="24"/>
      <c r="E11" s="24"/>
      <c r="F11" s="24"/>
      <c r="G11" s="25"/>
      <c r="H11" s="26"/>
    </row>
    <row r="12" spans="1:8" s="1" customFormat="1" ht="12.75">
      <c r="A12" s="22">
        <v>6712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116">
        <v>922</v>
      </c>
      <c r="B13" s="28"/>
      <c r="C13" s="29"/>
      <c r="D13" s="29"/>
      <c r="E13" s="29"/>
      <c r="F13" s="29"/>
      <c r="G13" s="30"/>
      <c r="H13" s="31"/>
    </row>
    <row r="14" spans="1:8" s="1" customFormat="1" ht="30" customHeight="1" thickBot="1">
      <c r="A14" s="32" t="s">
        <v>18</v>
      </c>
      <c r="B14" s="33">
        <f>B10</f>
        <v>519006</v>
      </c>
      <c r="C14" s="34">
        <f>C8</f>
        <v>5000</v>
      </c>
      <c r="D14" s="35">
        <f>D5</f>
        <v>0</v>
      </c>
      <c r="E14" s="34">
        <f>E5</f>
        <v>2272317</v>
      </c>
      <c r="F14" s="35">
        <f>F9</f>
        <v>11487</v>
      </c>
      <c r="G14" s="34">
        <v>0</v>
      </c>
      <c r="H14" s="36">
        <v>0</v>
      </c>
    </row>
    <row r="15" spans="1:8" s="1" customFormat="1" ht="28.5" customHeight="1" thickBot="1">
      <c r="A15" s="32" t="s">
        <v>46</v>
      </c>
      <c r="B15" s="156">
        <f>B14+C14+D14+E14+F14+G14+H14</f>
        <v>2807810</v>
      </c>
      <c r="C15" s="157"/>
      <c r="D15" s="157"/>
      <c r="E15" s="157"/>
      <c r="F15" s="157"/>
      <c r="G15" s="157"/>
      <c r="H15" s="158"/>
    </row>
    <row r="16" spans="1:8" ht="13.5" thickBot="1">
      <c r="A16" s="14"/>
      <c r="B16" s="14"/>
      <c r="C16" s="14"/>
      <c r="D16" s="15"/>
      <c r="E16" s="37"/>
      <c r="H16" s="18"/>
    </row>
    <row r="17" spans="1:8" ht="24" customHeight="1" thickBot="1">
      <c r="A17" s="94" t="s">
        <v>9</v>
      </c>
      <c r="B17" s="159" t="s">
        <v>47</v>
      </c>
      <c r="C17" s="160"/>
      <c r="D17" s="160"/>
      <c r="E17" s="160"/>
      <c r="F17" s="160"/>
      <c r="G17" s="160"/>
      <c r="H17" s="161"/>
    </row>
    <row r="18" spans="1:8" ht="90" thickBot="1">
      <c r="A18" s="95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44</v>
      </c>
      <c r="H18" s="21" t="s">
        <v>17</v>
      </c>
    </row>
    <row r="19" spans="1:8" ht="12.75">
      <c r="A19" s="3">
        <v>636</v>
      </c>
      <c r="B19" s="4"/>
      <c r="C19" s="5"/>
      <c r="D19" s="6"/>
      <c r="E19" s="7">
        <v>2272317</v>
      </c>
      <c r="F19" s="7"/>
      <c r="G19" s="8"/>
      <c r="H19" s="9"/>
    </row>
    <row r="20" spans="1:8" ht="12.75">
      <c r="A20" s="22">
        <v>661</v>
      </c>
      <c r="B20" s="23"/>
      <c r="C20" s="24">
        <v>5000</v>
      </c>
      <c r="D20" s="24"/>
      <c r="E20" s="24"/>
      <c r="F20" s="24"/>
      <c r="G20" s="25"/>
      <c r="H20" s="26"/>
    </row>
    <row r="21" spans="1:8" ht="12.75">
      <c r="A21" s="22">
        <v>663</v>
      </c>
      <c r="B21" s="23"/>
      <c r="C21" s="24"/>
      <c r="D21" s="24"/>
      <c r="E21" s="24"/>
      <c r="F21" s="24">
        <v>11487</v>
      </c>
      <c r="G21" s="25"/>
      <c r="H21" s="26"/>
    </row>
    <row r="22" spans="1:8" ht="12.75">
      <c r="A22" s="22">
        <v>671</v>
      </c>
      <c r="B22" s="23">
        <v>519006</v>
      </c>
      <c r="C22" s="24"/>
      <c r="D22" s="24"/>
      <c r="E22" s="24"/>
      <c r="F22" s="24"/>
      <c r="G22" s="25"/>
      <c r="H22" s="26"/>
    </row>
    <row r="23" spans="1:8" ht="12.75">
      <c r="A23" s="22">
        <v>92</v>
      </c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2" t="s">
        <v>18</v>
      </c>
      <c r="B27" s="33">
        <f>B22</f>
        <v>519006</v>
      </c>
      <c r="C27" s="34">
        <f>+C20</f>
        <v>5000</v>
      </c>
      <c r="D27" s="35">
        <f>D19</f>
        <v>0</v>
      </c>
      <c r="E27" s="34">
        <v>2272317</v>
      </c>
      <c r="F27" s="35">
        <f>F21</f>
        <v>11487</v>
      </c>
      <c r="G27" s="34">
        <v>0</v>
      </c>
      <c r="H27" s="36">
        <v>0</v>
      </c>
    </row>
    <row r="28" spans="1:8" s="1" customFormat="1" ht="28.5" customHeight="1" thickBot="1">
      <c r="A28" s="32" t="s">
        <v>48</v>
      </c>
      <c r="B28" s="156">
        <f>B27+C27+D27+E27+F27+G27+H27</f>
        <v>2807810</v>
      </c>
      <c r="C28" s="157"/>
      <c r="D28" s="157"/>
      <c r="E28" s="157"/>
      <c r="F28" s="157"/>
      <c r="G28" s="157"/>
      <c r="H28" s="158"/>
    </row>
    <row r="29" spans="4:5" ht="13.5" thickBot="1">
      <c r="D29" s="39"/>
      <c r="E29" s="40"/>
    </row>
    <row r="30" spans="1:8" ht="26.25" thickBot="1">
      <c r="A30" s="94" t="s">
        <v>9</v>
      </c>
      <c r="B30" s="159" t="s">
        <v>53</v>
      </c>
      <c r="C30" s="160"/>
      <c r="D30" s="160"/>
      <c r="E30" s="160"/>
      <c r="F30" s="160"/>
      <c r="G30" s="160"/>
      <c r="H30" s="161"/>
    </row>
    <row r="31" spans="1:8" ht="90" thickBot="1">
      <c r="A31" s="95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44</v>
      </c>
      <c r="H31" s="21" t="s">
        <v>17</v>
      </c>
    </row>
    <row r="32" spans="1:8" ht="12.75">
      <c r="A32" s="3">
        <v>636</v>
      </c>
      <c r="B32" s="4"/>
      <c r="C32" s="5"/>
      <c r="D32" s="6"/>
      <c r="E32" s="7">
        <v>2272317</v>
      </c>
      <c r="F32" s="7"/>
      <c r="G32" s="8"/>
      <c r="H32" s="9"/>
    </row>
    <row r="33" spans="1:8" ht="12.75">
      <c r="A33" s="22">
        <v>661</v>
      </c>
      <c r="B33" s="23"/>
      <c r="C33" s="24">
        <v>5000</v>
      </c>
      <c r="D33" s="24"/>
      <c r="E33" s="24"/>
      <c r="F33" s="24"/>
      <c r="G33" s="25"/>
      <c r="H33" s="26"/>
    </row>
    <row r="34" spans="1:8" ht="12.75">
      <c r="A34" s="22">
        <v>663</v>
      </c>
      <c r="B34" s="23"/>
      <c r="C34" s="24"/>
      <c r="D34" s="24"/>
      <c r="E34" s="24"/>
      <c r="F34" s="24">
        <v>11487</v>
      </c>
      <c r="G34" s="25"/>
      <c r="H34" s="26"/>
    </row>
    <row r="35" spans="1:8" ht="12.75">
      <c r="A35" s="22">
        <v>671</v>
      </c>
      <c r="B35" s="23">
        <v>519006</v>
      </c>
      <c r="C35" s="24"/>
      <c r="D35" s="24"/>
      <c r="E35" s="24"/>
      <c r="F35" s="24"/>
      <c r="G35" s="25"/>
      <c r="H35" s="26"/>
    </row>
    <row r="36" spans="1:8" ht="12.75">
      <c r="A36" s="22">
        <v>92</v>
      </c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2" t="s">
        <v>18</v>
      </c>
      <c r="B40" s="33">
        <f>B35</f>
        <v>519006</v>
      </c>
      <c r="C40" s="34">
        <f>+C33</f>
        <v>5000</v>
      </c>
      <c r="D40" s="35">
        <f>D32</f>
        <v>0</v>
      </c>
      <c r="E40" s="34">
        <f>E32</f>
        <v>2272317</v>
      </c>
      <c r="F40" s="35">
        <f>+F34</f>
        <v>11487</v>
      </c>
      <c r="G40" s="34">
        <v>0</v>
      </c>
      <c r="H40" s="36">
        <v>0</v>
      </c>
    </row>
    <row r="41" spans="1:8" s="1" customFormat="1" ht="28.5" customHeight="1" thickBot="1">
      <c r="A41" s="32" t="s">
        <v>56</v>
      </c>
      <c r="B41" s="156">
        <f>B40+C40+D40+E40+F40+G40+H40</f>
        <v>2807810</v>
      </c>
      <c r="C41" s="157"/>
      <c r="D41" s="157"/>
      <c r="E41" s="157"/>
      <c r="F41" s="157"/>
      <c r="G41" s="157"/>
      <c r="H41" s="158"/>
    </row>
    <row r="42" spans="3:5" ht="13.5" customHeight="1">
      <c r="C42" s="41"/>
      <c r="D42" s="39"/>
      <c r="E42" s="42"/>
    </row>
    <row r="43" spans="3:5" ht="13.5" customHeight="1">
      <c r="C43" s="41"/>
      <c r="D43" s="43"/>
      <c r="E43" s="44"/>
    </row>
    <row r="44" spans="4:5" ht="13.5" customHeight="1">
      <c r="D44" s="45"/>
      <c r="E44" s="46"/>
    </row>
    <row r="45" spans="4:5" ht="13.5" customHeight="1">
      <c r="D45" s="47"/>
      <c r="E45" s="48"/>
    </row>
    <row r="46" spans="4:5" ht="13.5" customHeight="1">
      <c r="D46" s="39"/>
      <c r="E46" s="40"/>
    </row>
    <row r="47" spans="3:5" ht="28.5" customHeight="1">
      <c r="C47" s="41"/>
      <c r="D47" s="39"/>
      <c r="E47" s="49"/>
    </row>
    <row r="48" spans="3:5" ht="13.5" customHeight="1">
      <c r="C48" s="41"/>
      <c r="D48" s="39"/>
      <c r="E48" s="44"/>
    </row>
    <row r="49" spans="4:5" ht="13.5" customHeight="1">
      <c r="D49" s="39"/>
      <c r="E49" s="40"/>
    </row>
    <row r="50" spans="4:5" ht="13.5" customHeight="1">
      <c r="D50" s="39"/>
      <c r="E50" s="48"/>
    </row>
    <row r="51" spans="4:5" ht="13.5" customHeight="1">
      <c r="D51" s="39"/>
      <c r="E51" s="40"/>
    </row>
    <row r="52" spans="4:5" ht="22.5" customHeight="1">
      <c r="D52" s="39"/>
      <c r="E52" s="50"/>
    </row>
    <row r="53" spans="4:5" ht="13.5" customHeight="1">
      <c r="D53" s="45"/>
      <c r="E53" s="46"/>
    </row>
    <row r="54" spans="2:5" ht="13.5" customHeight="1">
      <c r="B54" s="41"/>
      <c r="D54" s="45"/>
      <c r="E54" s="51"/>
    </row>
    <row r="55" spans="3:5" ht="13.5" customHeight="1">
      <c r="C55" s="41"/>
      <c r="D55" s="45"/>
      <c r="E55" s="52"/>
    </row>
    <row r="56" spans="3:5" ht="13.5" customHeight="1">
      <c r="C56" s="41"/>
      <c r="D56" s="47"/>
      <c r="E56" s="44"/>
    </row>
    <row r="57" spans="4:5" ht="13.5" customHeight="1">
      <c r="D57" s="39"/>
      <c r="E57" s="40"/>
    </row>
    <row r="58" spans="2:5" ht="13.5" customHeight="1">
      <c r="B58" s="41"/>
      <c r="D58" s="39"/>
      <c r="E58" s="42"/>
    </row>
    <row r="59" spans="3:5" ht="13.5" customHeight="1">
      <c r="C59" s="41"/>
      <c r="D59" s="39"/>
      <c r="E59" s="51"/>
    </row>
    <row r="60" spans="3:5" ht="13.5" customHeight="1">
      <c r="C60" s="41"/>
      <c r="D60" s="47"/>
      <c r="E60" s="44"/>
    </row>
    <row r="61" spans="4:5" ht="13.5" customHeight="1">
      <c r="D61" s="45"/>
      <c r="E61" s="40"/>
    </row>
    <row r="62" spans="3:5" ht="13.5" customHeight="1">
      <c r="C62" s="41"/>
      <c r="D62" s="45"/>
      <c r="E62" s="51"/>
    </row>
    <row r="63" spans="4:5" ht="22.5" customHeight="1">
      <c r="D63" s="47"/>
      <c r="E63" s="50"/>
    </row>
    <row r="64" spans="4:5" ht="13.5" customHeight="1">
      <c r="D64" s="39"/>
      <c r="E64" s="40"/>
    </row>
    <row r="65" spans="4:5" ht="13.5" customHeight="1">
      <c r="D65" s="47"/>
      <c r="E65" s="44"/>
    </row>
    <row r="66" spans="4:5" ht="13.5" customHeight="1">
      <c r="D66" s="39"/>
      <c r="E66" s="40"/>
    </row>
    <row r="67" spans="4:5" ht="13.5" customHeight="1">
      <c r="D67" s="39"/>
      <c r="E67" s="40"/>
    </row>
    <row r="68" spans="1:5" ht="13.5" customHeight="1">
      <c r="A68" s="41"/>
      <c r="D68" s="53"/>
      <c r="E68" s="51"/>
    </row>
    <row r="69" spans="2:5" ht="13.5" customHeight="1">
      <c r="B69" s="41"/>
      <c r="C69" s="41"/>
      <c r="D69" s="54"/>
      <c r="E69" s="51"/>
    </row>
    <row r="70" spans="2:5" ht="13.5" customHeight="1">
      <c r="B70" s="41"/>
      <c r="C70" s="41"/>
      <c r="D70" s="54"/>
      <c r="E70" s="42"/>
    </row>
    <row r="71" spans="2:5" ht="13.5" customHeight="1">
      <c r="B71" s="41"/>
      <c r="C71" s="41"/>
      <c r="D71" s="47"/>
      <c r="E71" s="48"/>
    </row>
    <row r="72" spans="4:5" ht="12.75">
      <c r="D72" s="39"/>
      <c r="E72" s="40"/>
    </row>
    <row r="73" spans="2:5" ht="12.75">
      <c r="B73" s="41"/>
      <c r="D73" s="39"/>
      <c r="E73" s="51"/>
    </row>
    <row r="74" spans="3:5" ht="12.75">
      <c r="C74" s="41"/>
      <c r="D74" s="39"/>
      <c r="E74" s="42"/>
    </row>
    <row r="75" spans="3:5" ht="12.75">
      <c r="C75" s="41"/>
      <c r="D75" s="47"/>
      <c r="E75" s="44"/>
    </row>
    <row r="76" spans="4:5" ht="12.75">
      <c r="D76" s="39"/>
      <c r="E76" s="40"/>
    </row>
    <row r="77" spans="4:5" ht="12.75">
      <c r="D77" s="39"/>
      <c r="E77" s="40"/>
    </row>
    <row r="78" spans="4:5" ht="12.75">
      <c r="D78" s="55"/>
      <c r="E78" s="56"/>
    </row>
    <row r="79" spans="4:5" ht="12.75">
      <c r="D79" s="39"/>
      <c r="E79" s="40"/>
    </row>
    <row r="80" spans="4:5" ht="12.75">
      <c r="D80" s="39"/>
      <c r="E80" s="40"/>
    </row>
    <row r="81" spans="4:5" ht="12.75">
      <c r="D81" s="39"/>
      <c r="E81" s="40"/>
    </row>
    <row r="82" spans="4:5" ht="12.75">
      <c r="D82" s="47"/>
      <c r="E82" s="44"/>
    </row>
    <row r="83" spans="4:5" ht="12.75">
      <c r="D83" s="39"/>
      <c r="E83" s="40"/>
    </row>
    <row r="84" spans="4:5" ht="12.75">
      <c r="D84" s="47"/>
      <c r="E84" s="44"/>
    </row>
    <row r="85" spans="4:5" ht="12.75">
      <c r="D85" s="39"/>
      <c r="E85" s="40"/>
    </row>
    <row r="86" spans="4:5" ht="12.75">
      <c r="D86" s="39"/>
      <c r="E86" s="40"/>
    </row>
    <row r="87" spans="4:5" ht="12.75">
      <c r="D87" s="39"/>
      <c r="E87" s="40"/>
    </row>
    <row r="88" spans="4:5" ht="12.75">
      <c r="D88" s="39"/>
      <c r="E88" s="40"/>
    </row>
    <row r="89" spans="1:5" ht="28.5" customHeight="1">
      <c r="A89" s="57"/>
      <c r="B89" s="57"/>
      <c r="C89" s="57"/>
      <c r="D89" s="58"/>
      <c r="E89" s="59"/>
    </row>
    <row r="90" spans="3:5" ht="12.75">
      <c r="C90" s="41"/>
      <c r="D90" s="39"/>
      <c r="E90" s="42"/>
    </row>
    <row r="91" spans="4:5" ht="12.75">
      <c r="D91" s="60"/>
      <c r="E91" s="61"/>
    </row>
    <row r="92" spans="4:5" ht="12.75">
      <c r="D92" s="39"/>
      <c r="E92" s="40"/>
    </row>
    <row r="93" spans="4:5" ht="12.75">
      <c r="D93" s="55"/>
      <c r="E93" s="56"/>
    </row>
    <row r="94" spans="4:5" ht="12.75">
      <c r="D94" s="55"/>
      <c r="E94" s="56"/>
    </row>
    <row r="95" spans="4:5" ht="12.75">
      <c r="D95" s="39"/>
      <c r="E95" s="40"/>
    </row>
    <row r="96" spans="4:5" ht="12.75">
      <c r="D96" s="47"/>
      <c r="E96" s="44"/>
    </row>
    <row r="97" spans="4:5" ht="12.75">
      <c r="D97" s="39"/>
      <c r="E97" s="40"/>
    </row>
    <row r="98" spans="4:5" ht="12.75">
      <c r="D98" s="39"/>
      <c r="E98" s="40"/>
    </row>
    <row r="99" spans="4:5" ht="12.75">
      <c r="D99" s="47"/>
      <c r="E99" s="44"/>
    </row>
    <row r="100" spans="4:5" ht="12.75">
      <c r="D100" s="39"/>
      <c r="E100" s="40"/>
    </row>
    <row r="101" spans="4:5" ht="12.75">
      <c r="D101" s="55"/>
      <c r="E101" s="56"/>
    </row>
    <row r="102" spans="4:5" ht="12.75">
      <c r="D102" s="47"/>
      <c r="E102" s="61"/>
    </row>
    <row r="103" spans="4:5" ht="12.75">
      <c r="D103" s="45"/>
      <c r="E103" s="56"/>
    </row>
    <row r="104" spans="4:5" ht="12.75">
      <c r="D104" s="47"/>
      <c r="E104" s="44"/>
    </row>
    <row r="105" spans="4:5" ht="12.75">
      <c r="D105" s="39"/>
      <c r="E105" s="40"/>
    </row>
    <row r="106" spans="3:5" ht="12.75">
      <c r="C106" s="41"/>
      <c r="D106" s="39"/>
      <c r="E106" s="42"/>
    </row>
    <row r="107" spans="4:5" ht="12.75">
      <c r="D107" s="45"/>
      <c r="E107" s="44"/>
    </row>
    <row r="108" spans="4:5" ht="12.75">
      <c r="D108" s="45"/>
      <c r="E108" s="56"/>
    </row>
    <row r="109" spans="3:5" ht="12.75">
      <c r="C109" s="41"/>
      <c r="D109" s="45"/>
      <c r="E109" s="62"/>
    </row>
    <row r="110" spans="3:5" ht="12.75">
      <c r="C110" s="41"/>
      <c r="D110" s="47"/>
      <c r="E110" s="48"/>
    </row>
    <row r="111" spans="4:5" ht="12.75">
      <c r="D111" s="39"/>
      <c r="E111" s="40"/>
    </row>
    <row r="112" spans="4:5" ht="12.75">
      <c r="D112" s="60"/>
      <c r="E112" s="63"/>
    </row>
    <row r="113" spans="4:5" ht="11.25" customHeight="1">
      <c r="D113" s="55"/>
      <c r="E113" s="56"/>
    </row>
    <row r="114" spans="2:5" ht="24" customHeight="1">
      <c r="B114" s="41"/>
      <c r="D114" s="55"/>
      <c r="E114" s="64"/>
    </row>
    <row r="115" spans="3:5" ht="15" customHeight="1">
      <c r="C115" s="41"/>
      <c r="D115" s="55"/>
      <c r="E115" s="64"/>
    </row>
    <row r="116" spans="4:5" ht="11.25" customHeight="1">
      <c r="D116" s="60"/>
      <c r="E116" s="61"/>
    </row>
    <row r="117" spans="4:5" ht="12.75">
      <c r="D117" s="55"/>
      <c r="E117" s="56"/>
    </row>
    <row r="118" spans="2:5" ht="13.5" customHeight="1">
      <c r="B118" s="41"/>
      <c r="D118" s="55"/>
      <c r="E118" s="65"/>
    </row>
    <row r="119" spans="3:5" ht="12.75" customHeight="1">
      <c r="C119" s="41"/>
      <c r="D119" s="55"/>
      <c r="E119" s="42"/>
    </row>
    <row r="120" spans="3:5" ht="12.75" customHeight="1">
      <c r="C120" s="41"/>
      <c r="D120" s="47"/>
      <c r="E120" s="48"/>
    </row>
    <row r="121" spans="4:5" ht="12.75">
      <c r="D121" s="39"/>
      <c r="E121" s="40"/>
    </row>
    <row r="122" spans="3:5" ht="12.75">
      <c r="C122" s="41"/>
      <c r="D122" s="39"/>
      <c r="E122" s="62"/>
    </row>
    <row r="123" spans="4:5" ht="12.75">
      <c r="D123" s="60"/>
      <c r="E123" s="61"/>
    </row>
    <row r="124" spans="4:5" ht="12.75">
      <c r="D124" s="55"/>
      <c r="E124" s="56"/>
    </row>
    <row r="125" spans="4:5" ht="12.75">
      <c r="D125" s="39"/>
      <c r="E125" s="40"/>
    </row>
    <row r="126" spans="1:5" ht="19.5" customHeight="1">
      <c r="A126" s="66"/>
      <c r="B126" s="14"/>
      <c r="C126" s="14"/>
      <c r="D126" s="14"/>
      <c r="E126" s="51"/>
    </row>
    <row r="127" spans="1:5" ht="15" customHeight="1">
      <c r="A127" s="41"/>
      <c r="D127" s="53"/>
      <c r="E127" s="51"/>
    </row>
    <row r="128" spans="1:5" ht="12.75">
      <c r="A128" s="41"/>
      <c r="B128" s="41"/>
      <c r="D128" s="53"/>
      <c r="E128" s="42"/>
    </row>
    <row r="129" spans="3:5" ht="12.75">
      <c r="C129" s="41"/>
      <c r="D129" s="39"/>
      <c r="E129" s="51"/>
    </row>
    <row r="130" spans="4:5" ht="12.75">
      <c r="D130" s="43"/>
      <c r="E130" s="44"/>
    </row>
    <row r="131" spans="2:5" ht="12.75">
      <c r="B131" s="41"/>
      <c r="D131" s="39"/>
      <c r="E131" s="42"/>
    </row>
    <row r="132" spans="3:5" ht="12.75">
      <c r="C132" s="41"/>
      <c r="D132" s="39"/>
      <c r="E132" s="42"/>
    </row>
    <row r="133" spans="4:5" ht="12.75">
      <c r="D133" s="47"/>
      <c r="E133" s="48"/>
    </row>
    <row r="134" spans="3:5" ht="22.5" customHeight="1">
      <c r="C134" s="41"/>
      <c r="D134" s="39"/>
      <c r="E134" s="49"/>
    </row>
    <row r="135" spans="4:5" ht="12.75">
      <c r="D135" s="39"/>
      <c r="E135" s="48"/>
    </row>
    <row r="136" spans="2:5" ht="12.75">
      <c r="B136" s="41"/>
      <c r="D136" s="45"/>
      <c r="E136" s="51"/>
    </row>
    <row r="137" spans="3:5" ht="12.75">
      <c r="C137" s="41"/>
      <c r="D137" s="45"/>
      <c r="E137" s="52"/>
    </row>
    <row r="138" spans="4:5" ht="12.75">
      <c r="D138" s="47"/>
      <c r="E138" s="44"/>
    </row>
    <row r="139" spans="1:5" ht="13.5" customHeight="1">
      <c r="A139" s="41"/>
      <c r="D139" s="53"/>
      <c r="E139" s="51"/>
    </row>
    <row r="140" spans="2:5" ht="13.5" customHeight="1">
      <c r="B140" s="41"/>
      <c r="D140" s="39"/>
      <c r="E140" s="51"/>
    </row>
    <row r="141" spans="3:5" ht="13.5" customHeight="1">
      <c r="C141" s="41"/>
      <c r="D141" s="39"/>
      <c r="E141" s="42"/>
    </row>
    <row r="142" spans="3:5" ht="12.75">
      <c r="C142" s="41"/>
      <c r="D142" s="47"/>
      <c r="E142" s="44"/>
    </row>
    <row r="143" spans="3:5" ht="12.75">
      <c r="C143" s="41"/>
      <c r="D143" s="39"/>
      <c r="E143" s="42"/>
    </row>
    <row r="144" spans="4:5" ht="12.75">
      <c r="D144" s="60"/>
      <c r="E144" s="61"/>
    </row>
    <row r="145" spans="3:5" ht="12.75">
      <c r="C145" s="41"/>
      <c r="D145" s="45"/>
      <c r="E145" s="62"/>
    </row>
    <row r="146" spans="3:5" ht="12.75">
      <c r="C146" s="41"/>
      <c r="D146" s="47"/>
      <c r="E146" s="48"/>
    </row>
    <row r="147" spans="4:5" ht="12.75">
      <c r="D147" s="60"/>
      <c r="E147" s="67"/>
    </row>
    <row r="148" spans="2:5" ht="12.75">
      <c r="B148" s="41"/>
      <c r="D148" s="55"/>
      <c r="E148" s="65"/>
    </row>
    <row r="149" spans="3:5" ht="12.75">
      <c r="C149" s="41"/>
      <c r="D149" s="55"/>
      <c r="E149" s="42"/>
    </row>
    <row r="150" spans="3:5" ht="12.75">
      <c r="C150" s="41"/>
      <c r="D150" s="47"/>
      <c r="E150" s="48"/>
    </row>
    <row r="151" spans="3:5" ht="12.75">
      <c r="C151" s="41"/>
      <c r="D151" s="47"/>
      <c r="E151" s="48"/>
    </row>
    <row r="152" spans="4:5" ht="12.75">
      <c r="D152" s="39"/>
      <c r="E152" s="40"/>
    </row>
    <row r="153" spans="1:5" s="68" customFormat="1" ht="18" customHeight="1">
      <c r="A153" s="162"/>
      <c r="B153" s="163"/>
      <c r="C153" s="163"/>
      <c r="D153" s="163"/>
      <c r="E153" s="163"/>
    </row>
    <row r="154" spans="1:5" ht="28.5" customHeight="1">
      <c r="A154" s="57"/>
      <c r="B154" s="57"/>
      <c r="C154" s="57"/>
      <c r="D154" s="58"/>
      <c r="E154" s="59"/>
    </row>
    <row r="156" spans="1:5" ht="15.75">
      <c r="A156" s="70"/>
      <c r="B156" s="41"/>
      <c r="C156" s="41"/>
      <c r="D156" s="71"/>
      <c r="E156" s="13"/>
    </row>
    <row r="157" spans="1:5" ht="12.75">
      <c r="A157" s="41"/>
      <c r="B157" s="41"/>
      <c r="C157" s="41"/>
      <c r="D157" s="71"/>
      <c r="E157" s="13"/>
    </row>
    <row r="158" spans="1:5" ht="17.25" customHeight="1">
      <c r="A158" s="41"/>
      <c r="B158" s="41"/>
      <c r="C158" s="41"/>
      <c r="D158" s="71"/>
      <c r="E158" s="13"/>
    </row>
    <row r="159" spans="1:5" ht="13.5" customHeight="1">
      <c r="A159" s="41"/>
      <c r="B159" s="41"/>
      <c r="C159" s="41"/>
      <c r="D159" s="71"/>
      <c r="E159" s="13"/>
    </row>
    <row r="160" spans="1:5" ht="12.75">
      <c r="A160" s="41"/>
      <c r="B160" s="41"/>
      <c r="C160" s="41"/>
      <c r="D160" s="71"/>
      <c r="E160" s="13"/>
    </row>
    <row r="161" spans="1:3" ht="12.75">
      <c r="A161" s="41"/>
      <c r="B161" s="41"/>
      <c r="C161" s="41"/>
    </row>
    <row r="162" spans="1:5" ht="12.75">
      <c r="A162" s="41"/>
      <c r="B162" s="41"/>
      <c r="C162" s="41"/>
      <c r="D162" s="71"/>
      <c r="E162" s="13"/>
    </row>
    <row r="163" spans="1:5" ht="12.75">
      <c r="A163" s="41"/>
      <c r="B163" s="41"/>
      <c r="C163" s="41"/>
      <c r="D163" s="71"/>
      <c r="E163" s="72"/>
    </row>
    <row r="164" spans="1:5" ht="12.75">
      <c r="A164" s="41"/>
      <c r="B164" s="41"/>
      <c r="C164" s="41"/>
      <c r="D164" s="71"/>
      <c r="E164" s="13"/>
    </row>
    <row r="165" spans="1:5" ht="22.5" customHeight="1">
      <c r="A165" s="41"/>
      <c r="B165" s="41"/>
      <c r="C165" s="41"/>
      <c r="D165" s="71"/>
      <c r="E165" s="49"/>
    </row>
    <row r="166" spans="4:5" ht="22.5" customHeight="1">
      <c r="D166" s="47"/>
      <c r="E166" s="50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5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11.421875" style="87" bestFit="1" customWidth="1"/>
    <col min="2" max="2" width="34.421875" style="9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1.28125" style="2" customWidth="1"/>
    <col min="7" max="7" width="11.7109375" style="2" customWidth="1"/>
    <col min="8" max="8" width="7.57421875" style="2" bestFit="1" customWidth="1"/>
    <col min="9" max="9" width="13.710937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64" t="s">
        <v>19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s="13" customFormat="1" ht="67.5">
      <c r="A2" s="11" t="s">
        <v>20</v>
      </c>
      <c r="B2" s="11" t="s">
        <v>21</v>
      </c>
      <c r="C2" s="12" t="s">
        <v>54</v>
      </c>
      <c r="D2" s="91" t="s">
        <v>11</v>
      </c>
      <c r="E2" s="91" t="s">
        <v>12</v>
      </c>
      <c r="F2" s="91" t="s">
        <v>13</v>
      </c>
      <c r="G2" s="91" t="s">
        <v>14</v>
      </c>
      <c r="H2" s="91" t="s">
        <v>22</v>
      </c>
      <c r="I2" s="91" t="s">
        <v>16</v>
      </c>
      <c r="J2" s="91" t="s">
        <v>17</v>
      </c>
      <c r="K2" s="12" t="s">
        <v>49</v>
      </c>
      <c r="L2" s="12" t="s">
        <v>55</v>
      </c>
    </row>
    <row r="3" spans="1:12" ht="12.75">
      <c r="A3" s="8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ht="12.75">
      <c r="A4" s="86" t="s">
        <v>66</v>
      </c>
      <c r="B4" s="88" t="s">
        <v>63</v>
      </c>
      <c r="C4" s="112">
        <f aca="true" t="shared" si="0" ref="C4:K4">C8+C65+C72+C78</f>
        <v>2807810</v>
      </c>
      <c r="D4" s="112">
        <f t="shared" si="0"/>
        <v>519006</v>
      </c>
      <c r="E4" s="112">
        <f t="shared" si="0"/>
        <v>5000</v>
      </c>
      <c r="F4" s="112">
        <f t="shared" si="0"/>
        <v>0</v>
      </c>
      <c r="G4" s="112">
        <f t="shared" si="0"/>
        <v>2272317</v>
      </c>
      <c r="H4" s="112">
        <f t="shared" si="0"/>
        <v>11487</v>
      </c>
      <c r="I4" s="112">
        <f t="shared" si="0"/>
        <v>0</v>
      </c>
      <c r="J4" s="112">
        <f t="shared" si="0"/>
        <v>0</v>
      </c>
      <c r="K4" s="112">
        <f t="shared" si="0"/>
        <v>2807810</v>
      </c>
      <c r="L4" s="112">
        <f>K4</f>
        <v>2807810</v>
      </c>
    </row>
    <row r="5" spans="1:13" ht="12.75">
      <c r="A5" s="86"/>
      <c r="B5" s="16"/>
      <c r="C5" s="110"/>
      <c r="D5" s="110"/>
      <c r="E5" s="110"/>
      <c r="F5" s="110"/>
      <c r="G5" s="110"/>
      <c r="H5" s="110"/>
      <c r="I5" s="110"/>
      <c r="J5" s="110"/>
      <c r="K5" s="112"/>
      <c r="L5" s="112"/>
      <c r="M5" s="110"/>
    </row>
    <row r="6" spans="1:13" s="13" customFormat="1" ht="12.75">
      <c r="A6" s="86"/>
      <c r="B6" s="89" t="s">
        <v>61</v>
      </c>
      <c r="C6" s="111"/>
      <c r="D6" s="111"/>
      <c r="E6" s="111"/>
      <c r="F6" s="111"/>
      <c r="G6" s="111"/>
      <c r="H6" s="111"/>
      <c r="I6" s="111"/>
      <c r="J6" s="111"/>
      <c r="K6" s="112"/>
      <c r="L6" s="112"/>
      <c r="M6" s="111"/>
    </row>
    <row r="7" spans="1:13" s="13" customFormat="1" ht="12.75" customHeight="1">
      <c r="A7" s="97" t="s">
        <v>42</v>
      </c>
      <c r="B7" s="89" t="s">
        <v>62</v>
      </c>
      <c r="C7" s="111">
        <f>D7+E7+F7+G7+H7+I7+J7</f>
        <v>2766503</v>
      </c>
      <c r="D7" s="111">
        <v>497000</v>
      </c>
      <c r="E7" s="111"/>
      <c r="F7" s="111"/>
      <c r="G7" s="111">
        <v>2269503</v>
      </c>
      <c r="H7" s="111"/>
      <c r="I7" s="111"/>
      <c r="J7" s="111"/>
      <c r="K7" s="112">
        <f aca="true" t="shared" si="1" ref="K7:K38">C7</f>
        <v>2766503</v>
      </c>
      <c r="L7" s="112">
        <f aca="true" t="shared" si="2" ref="L7:L38">K7</f>
        <v>2766503</v>
      </c>
      <c r="M7" s="111"/>
    </row>
    <row r="8" spans="1:13" s="13" customFormat="1" ht="12.75">
      <c r="A8" s="86">
        <v>3</v>
      </c>
      <c r="B8" s="89" t="s">
        <v>23</v>
      </c>
      <c r="C8" s="111">
        <f>D8+E8+F8+G8+H8+I8+J8</f>
        <v>2766803</v>
      </c>
      <c r="D8" s="111">
        <f>D13+D59+D62</f>
        <v>497000</v>
      </c>
      <c r="E8" s="111">
        <f>E13+E59+E62</f>
        <v>1500</v>
      </c>
      <c r="F8" s="111"/>
      <c r="G8" s="111">
        <f>G10+G11+G12+G14+G53</f>
        <v>2268303</v>
      </c>
      <c r="H8" s="111"/>
      <c r="I8" s="111"/>
      <c r="J8" s="111"/>
      <c r="K8" s="112">
        <f t="shared" si="1"/>
        <v>2766803</v>
      </c>
      <c r="L8" s="112">
        <f t="shared" si="2"/>
        <v>2766803</v>
      </c>
      <c r="M8" s="111"/>
    </row>
    <row r="9" spans="1:13" s="13" customFormat="1" ht="12.75">
      <c r="A9" s="86">
        <v>31</v>
      </c>
      <c r="B9" s="89" t="s">
        <v>24</v>
      </c>
      <c r="C9" s="111">
        <f aca="true" t="shared" si="3" ref="C9:C68">D9+E9+F9+G9+H9+I9+J9</f>
        <v>2093717</v>
      </c>
      <c r="D9" s="111"/>
      <c r="E9" s="111"/>
      <c r="F9" s="111"/>
      <c r="G9" s="111">
        <f>G10+G11+G12</f>
        <v>2093717</v>
      </c>
      <c r="H9" s="111"/>
      <c r="I9" s="111"/>
      <c r="J9" s="111"/>
      <c r="K9" s="112">
        <f t="shared" si="1"/>
        <v>2093717</v>
      </c>
      <c r="L9" s="112">
        <f t="shared" si="2"/>
        <v>2093717</v>
      </c>
      <c r="M9" s="111"/>
    </row>
    <row r="10" spans="1:13" ht="12.75">
      <c r="A10" s="85">
        <v>311</v>
      </c>
      <c r="B10" s="16" t="s">
        <v>25</v>
      </c>
      <c r="C10" s="110">
        <f t="shared" si="3"/>
        <v>1740351</v>
      </c>
      <c r="D10" s="110"/>
      <c r="E10" s="110"/>
      <c r="F10" s="110"/>
      <c r="G10" s="110">
        <v>1740351</v>
      </c>
      <c r="H10" s="110"/>
      <c r="I10" s="110"/>
      <c r="J10" s="110"/>
      <c r="K10" s="113">
        <f t="shared" si="1"/>
        <v>1740351</v>
      </c>
      <c r="L10" s="113">
        <f t="shared" si="2"/>
        <v>1740351</v>
      </c>
      <c r="M10" s="110"/>
    </row>
    <row r="11" spans="1:13" ht="12.75">
      <c r="A11" s="85">
        <v>312</v>
      </c>
      <c r="B11" s="16" t="s">
        <v>26</v>
      </c>
      <c r="C11" s="110">
        <f t="shared" si="3"/>
        <v>75715</v>
      </c>
      <c r="D11" s="110"/>
      <c r="E11" s="110"/>
      <c r="F11" s="110"/>
      <c r="G11" s="110">
        <v>75715</v>
      </c>
      <c r="H11" s="110"/>
      <c r="I11" s="110"/>
      <c r="J11" s="110"/>
      <c r="K11" s="113">
        <f t="shared" si="1"/>
        <v>75715</v>
      </c>
      <c r="L11" s="113">
        <f t="shared" si="2"/>
        <v>75715</v>
      </c>
      <c r="M11" s="110"/>
    </row>
    <row r="12" spans="1:13" ht="12.75">
      <c r="A12" s="85">
        <v>313</v>
      </c>
      <c r="B12" s="16" t="s">
        <v>27</v>
      </c>
      <c r="C12" s="110">
        <f t="shared" si="3"/>
        <v>277651</v>
      </c>
      <c r="D12" s="110"/>
      <c r="E12" s="110"/>
      <c r="F12" s="110"/>
      <c r="G12" s="110">
        <v>277651</v>
      </c>
      <c r="H12" s="110"/>
      <c r="I12" s="110"/>
      <c r="J12" s="110"/>
      <c r="K12" s="113">
        <f t="shared" si="1"/>
        <v>277651</v>
      </c>
      <c r="L12" s="113">
        <f t="shared" si="2"/>
        <v>277651</v>
      </c>
      <c r="M12" s="110"/>
    </row>
    <row r="13" spans="1:13" s="13" customFormat="1" ht="12.75">
      <c r="A13" s="86">
        <v>32</v>
      </c>
      <c r="B13" s="89" t="s">
        <v>28</v>
      </c>
      <c r="C13" s="111">
        <f t="shared" si="3"/>
        <v>438986</v>
      </c>
      <c r="D13" s="111">
        <f>D14+D22+D36+D53</f>
        <v>262900</v>
      </c>
      <c r="E13" s="111">
        <f>E14+E22+E36+E53</f>
        <v>1500</v>
      </c>
      <c r="F13" s="111"/>
      <c r="G13" s="111">
        <f>G14+G22+G36+G53</f>
        <v>174586</v>
      </c>
      <c r="H13" s="111"/>
      <c r="I13" s="111"/>
      <c r="J13" s="111"/>
      <c r="K13" s="112">
        <f t="shared" si="1"/>
        <v>438986</v>
      </c>
      <c r="L13" s="112">
        <f t="shared" si="2"/>
        <v>438986</v>
      </c>
      <c r="M13" s="111"/>
    </row>
    <row r="14" spans="1:13" s="121" customFormat="1" ht="12.75">
      <c r="A14" s="117">
        <v>321</v>
      </c>
      <c r="B14" s="118" t="s">
        <v>29</v>
      </c>
      <c r="C14" s="119">
        <f>D14+E14+F14+G14+H14+I14+J14</f>
        <v>192042</v>
      </c>
      <c r="D14" s="119">
        <f>D15+D20+D21</f>
        <v>27750</v>
      </c>
      <c r="E14" s="119">
        <f>E15+E20+E21</f>
        <v>1500</v>
      </c>
      <c r="F14" s="119"/>
      <c r="G14" s="119">
        <v>162792</v>
      </c>
      <c r="H14" s="119"/>
      <c r="I14" s="119"/>
      <c r="J14" s="119"/>
      <c r="K14" s="120">
        <f t="shared" si="1"/>
        <v>192042</v>
      </c>
      <c r="L14" s="120">
        <f t="shared" si="2"/>
        <v>192042</v>
      </c>
      <c r="M14" s="119"/>
    </row>
    <row r="15" spans="1:12" ht="12.75">
      <c r="A15" s="85">
        <v>3211</v>
      </c>
      <c r="B15" s="16" t="s">
        <v>67</v>
      </c>
      <c r="C15" s="110">
        <f t="shared" si="3"/>
        <v>27750</v>
      </c>
      <c r="D15" s="110">
        <f>D16+D17+D18</f>
        <v>26250</v>
      </c>
      <c r="E15" s="110">
        <v>1500</v>
      </c>
      <c r="F15" s="110"/>
      <c r="G15" s="110"/>
      <c r="H15" s="110"/>
      <c r="I15" s="110"/>
      <c r="J15" s="110"/>
      <c r="K15" s="113">
        <f t="shared" si="1"/>
        <v>27750</v>
      </c>
      <c r="L15" s="113">
        <f t="shared" si="2"/>
        <v>27750</v>
      </c>
    </row>
    <row r="16" spans="1:12" s="127" customFormat="1" ht="12.75">
      <c r="A16" s="123">
        <v>32111</v>
      </c>
      <c r="B16" s="124" t="s">
        <v>95</v>
      </c>
      <c r="C16" s="125">
        <f t="shared" si="3"/>
        <v>6250</v>
      </c>
      <c r="D16" s="125">
        <v>6250</v>
      </c>
      <c r="E16" s="125"/>
      <c r="F16" s="125"/>
      <c r="G16" s="125"/>
      <c r="H16" s="125"/>
      <c r="I16" s="125"/>
      <c r="J16" s="125"/>
      <c r="K16" s="125">
        <f t="shared" si="1"/>
        <v>6250</v>
      </c>
      <c r="L16" s="125">
        <f t="shared" si="2"/>
        <v>6250</v>
      </c>
    </row>
    <row r="17" spans="1:12" s="127" customFormat="1" ht="12.75">
      <c r="A17" s="123">
        <v>32113</v>
      </c>
      <c r="B17" s="124" t="s">
        <v>96</v>
      </c>
      <c r="C17" s="125">
        <f t="shared" si="3"/>
        <v>9000</v>
      </c>
      <c r="D17" s="125">
        <v>9000</v>
      </c>
      <c r="E17" s="125"/>
      <c r="F17" s="125"/>
      <c r="G17" s="125"/>
      <c r="H17" s="125"/>
      <c r="I17" s="125"/>
      <c r="J17" s="125"/>
      <c r="K17" s="125">
        <f t="shared" si="1"/>
        <v>9000</v>
      </c>
      <c r="L17" s="125">
        <f t="shared" si="2"/>
        <v>9000</v>
      </c>
    </row>
    <row r="18" spans="1:12" s="127" customFormat="1" ht="12.75">
      <c r="A18" s="123">
        <v>32115</v>
      </c>
      <c r="B18" s="124" t="s">
        <v>97</v>
      </c>
      <c r="C18" s="125">
        <f t="shared" si="3"/>
        <v>11000</v>
      </c>
      <c r="D18" s="125">
        <v>11000</v>
      </c>
      <c r="E18" s="125"/>
      <c r="F18" s="125"/>
      <c r="G18" s="125"/>
      <c r="H18" s="125"/>
      <c r="I18" s="125"/>
      <c r="J18" s="125"/>
      <c r="K18" s="125">
        <f t="shared" si="1"/>
        <v>11000</v>
      </c>
      <c r="L18" s="125">
        <f t="shared" si="2"/>
        <v>11000</v>
      </c>
    </row>
    <row r="19" spans="1:12" ht="25.5">
      <c r="A19" s="85">
        <v>3212</v>
      </c>
      <c r="B19" s="16" t="s">
        <v>68</v>
      </c>
      <c r="C19" s="110">
        <f t="shared" si="3"/>
        <v>162792</v>
      </c>
      <c r="D19" s="110"/>
      <c r="E19" s="110"/>
      <c r="F19" s="110"/>
      <c r="G19" s="110">
        <v>162792</v>
      </c>
      <c r="H19" s="110"/>
      <c r="I19" s="110"/>
      <c r="J19" s="110"/>
      <c r="K19" s="113">
        <f t="shared" si="1"/>
        <v>162792</v>
      </c>
      <c r="L19" s="113">
        <f t="shared" si="2"/>
        <v>162792</v>
      </c>
    </row>
    <row r="20" spans="1:12" ht="12.75">
      <c r="A20" s="85">
        <v>3213</v>
      </c>
      <c r="B20" s="16" t="s">
        <v>69</v>
      </c>
      <c r="C20" s="110">
        <f t="shared" si="3"/>
        <v>1500</v>
      </c>
      <c r="D20" s="110">
        <v>1500</v>
      </c>
      <c r="E20" s="110"/>
      <c r="F20" s="110"/>
      <c r="G20" s="110"/>
      <c r="H20" s="110"/>
      <c r="I20" s="110"/>
      <c r="J20" s="110"/>
      <c r="K20" s="113">
        <f t="shared" si="1"/>
        <v>1500</v>
      </c>
      <c r="L20" s="113">
        <f t="shared" si="2"/>
        <v>1500</v>
      </c>
    </row>
    <row r="21" spans="1:12" s="13" customFormat="1" ht="12.75">
      <c r="A21" s="85">
        <v>3214</v>
      </c>
      <c r="B21" s="16" t="s">
        <v>70</v>
      </c>
      <c r="C21" s="110">
        <f t="shared" si="3"/>
        <v>0</v>
      </c>
      <c r="D21" s="110"/>
      <c r="E21" s="110"/>
      <c r="F21" s="110"/>
      <c r="G21" s="110"/>
      <c r="H21" s="110"/>
      <c r="I21" s="110"/>
      <c r="J21" s="110"/>
      <c r="K21" s="113">
        <f t="shared" si="1"/>
        <v>0</v>
      </c>
      <c r="L21" s="113">
        <f t="shared" si="2"/>
        <v>0</v>
      </c>
    </row>
    <row r="22" spans="1:13" s="121" customFormat="1" ht="12.75">
      <c r="A22" s="117">
        <v>322</v>
      </c>
      <c r="B22" s="118" t="s">
        <v>30</v>
      </c>
      <c r="C22" s="119">
        <f t="shared" si="3"/>
        <v>139984</v>
      </c>
      <c r="D22" s="119">
        <f>D23+D28+D30+D33+D34+D35</f>
        <v>139984</v>
      </c>
      <c r="E22" s="119"/>
      <c r="F22" s="119"/>
      <c r="G22" s="119"/>
      <c r="H22" s="119"/>
      <c r="I22" s="119"/>
      <c r="J22" s="119"/>
      <c r="K22" s="120">
        <f t="shared" si="1"/>
        <v>139984</v>
      </c>
      <c r="L22" s="120">
        <f t="shared" si="2"/>
        <v>139984</v>
      </c>
      <c r="M22" s="119"/>
    </row>
    <row r="23" spans="1:15" s="13" customFormat="1" ht="12.75">
      <c r="A23" s="85">
        <v>3221</v>
      </c>
      <c r="B23" s="16" t="s">
        <v>75</v>
      </c>
      <c r="C23" s="110">
        <f t="shared" si="3"/>
        <v>17094</v>
      </c>
      <c r="D23" s="110">
        <f>D24+D25+D26+D27</f>
        <v>17094</v>
      </c>
      <c r="E23" s="110"/>
      <c r="F23" s="110"/>
      <c r="G23" s="110"/>
      <c r="H23" s="110"/>
      <c r="I23" s="110"/>
      <c r="J23" s="110"/>
      <c r="K23" s="113">
        <f t="shared" si="1"/>
        <v>17094</v>
      </c>
      <c r="L23" s="113">
        <f t="shared" si="2"/>
        <v>17094</v>
      </c>
      <c r="M23" s="110"/>
      <c r="N23" s="16"/>
      <c r="O23" s="10"/>
    </row>
    <row r="24" spans="1:15" s="128" customFormat="1" ht="12.75">
      <c r="A24" s="123">
        <v>32211</v>
      </c>
      <c r="B24" s="124" t="s">
        <v>98</v>
      </c>
      <c r="C24" s="125">
        <f t="shared" si="3"/>
        <v>4550</v>
      </c>
      <c r="D24" s="125">
        <v>4550</v>
      </c>
      <c r="E24" s="125"/>
      <c r="F24" s="125"/>
      <c r="G24" s="125"/>
      <c r="H24" s="125"/>
      <c r="I24" s="125"/>
      <c r="J24" s="125"/>
      <c r="K24" s="125">
        <f t="shared" si="1"/>
        <v>4550</v>
      </c>
      <c r="L24" s="125">
        <f t="shared" si="2"/>
        <v>4550</v>
      </c>
      <c r="M24" s="125"/>
      <c r="N24" s="124"/>
      <c r="O24" s="127"/>
    </row>
    <row r="25" spans="1:15" s="128" customFormat="1" ht="12.75">
      <c r="A25" s="123">
        <v>32212</v>
      </c>
      <c r="B25" s="124" t="s">
        <v>99</v>
      </c>
      <c r="C25" s="125">
        <f t="shared" si="3"/>
        <v>2500</v>
      </c>
      <c r="D25" s="125">
        <v>2500</v>
      </c>
      <c r="E25" s="125"/>
      <c r="F25" s="125"/>
      <c r="G25" s="125"/>
      <c r="H25" s="125"/>
      <c r="I25" s="125"/>
      <c r="J25" s="125"/>
      <c r="K25" s="125">
        <f t="shared" si="1"/>
        <v>2500</v>
      </c>
      <c r="L25" s="125">
        <f t="shared" si="2"/>
        <v>2500</v>
      </c>
      <c r="M25" s="125"/>
      <c r="N25" s="124"/>
      <c r="O25" s="127"/>
    </row>
    <row r="26" spans="1:15" s="13" customFormat="1" ht="12.75">
      <c r="A26" s="123">
        <v>32214</v>
      </c>
      <c r="B26" s="124" t="s">
        <v>100</v>
      </c>
      <c r="C26" s="125">
        <f t="shared" si="3"/>
        <v>4200</v>
      </c>
      <c r="D26" s="125">
        <v>4200</v>
      </c>
      <c r="E26" s="125"/>
      <c r="F26" s="125"/>
      <c r="G26" s="125"/>
      <c r="H26" s="125"/>
      <c r="I26" s="125"/>
      <c r="J26" s="125"/>
      <c r="K26" s="125">
        <f t="shared" si="1"/>
        <v>4200</v>
      </c>
      <c r="L26" s="125">
        <f t="shared" si="2"/>
        <v>4200</v>
      </c>
      <c r="M26" s="110"/>
      <c r="N26" s="16"/>
      <c r="O26" s="10"/>
    </row>
    <row r="27" spans="1:15" s="128" customFormat="1" ht="12.75">
      <c r="A27" s="123">
        <v>32219</v>
      </c>
      <c r="B27" s="124" t="s">
        <v>101</v>
      </c>
      <c r="C27" s="125">
        <f t="shared" si="3"/>
        <v>5844</v>
      </c>
      <c r="D27" s="125">
        <v>5844</v>
      </c>
      <c r="E27" s="125"/>
      <c r="F27" s="125"/>
      <c r="G27" s="125"/>
      <c r="H27" s="125"/>
      <c r="I27" s="125"/>
      <c r="J27" s="125"/>
      <c r="K27" s="125">
        <f t="shared" si="1"/>
        <v>5844</v>
      </c>
      <c r="L27" s="125">
        <f t="shared" si="2"/>
        <v>5844</v>
      </c>
      <c r="M27" s="125"/>
      <c r="N27" s="124"/>
      <c r="O27" s="127"/>
    </row>
    <row r="28" spans="1:15" s="13" customFormat="1" ht="12.75">
      <c r="A28" s="85">
        <v>3222</v>
      </c>
      <c r="B28" s="16" t="s">
        <v>102</v>
      </c>
      <c r="C28" s="110">
        <f t="shared" si="3"/>
        <v>500</v>
      </c>
      <c r="D28" s="110">
        <v>500</v>
      </c>
      <c r="E28" s="110"/>
      <c r="F28" s="110"/>
      <c r="G28" s="110"/>
      <c r="H28" s="110"/>
      <c r="I28" s="110"/>
      <c r="J28" s="110"/>
      <c r="K28" s="113">
        <f t="shared" si="1"/>
        <v>500</v>
      </c>
      <c r="L28" s="113">
        <f t="shared" si="2"/>
        <v>500</v>
      </c>
      <c r="M28" s="110"/>
      <c r="N28" s="16"/>
      <c r="O28" s="10"/>
    </row>
    <row r="29" spans="1:15" s="128" customFormat="1" ht="12.75">
      <c r="A29" s="123">
        <v>32225</v>
      </c>
      <c r="B29" s="124" t="s">
        <v>103</v>
      </c>
      <c r="C29" s="125">
        <v>500</v>
      </c>
      <c r="D29" s="125">
        <v>500</v>
      </c>
      <c r="E29" s="125"/>
      <c r="F29" s="125"/>
      <c r="G29" s="125"/>
      <c r="H29" s="125"/>
      <c r="I29" s="125"/>
      <c r="J29" s="125"/>
      <c r="K29" s="125">
        <f t="shared" si="1"/>
        <v>500</v>
      </c>
      <c r="L29" s="125">
        <f t="shared" si="2"/>
        <v>500</v>
      </c>
      <c r="M29" s="125"/>
      <c r="N29" s="124"/>
      <c r="O29" s="127"/>
    </row>
    <row r="30" spans="1:15" s="13" customFormat="1" ht="12.75">
      <c r="A30" s="85">
        <v>3223</v>
      </c>
      <c r="B30" s="16" t="s">
        <v>74</v>
      </c>
      <c r="C30" s="110">
        <f t="shared" si="3"/>
        <v>96950</v>
      </c>
      <c r="D30" s="110">
        <f>D31+D32</f>
        <v>96950</v>
      </c>
      <c r="E30" s="110"/>
      <c r="F30" s="110"/>
      <c r="G30" s="110"/>
      <c r="H30" s="110"/>
      <c r="I30" s="110"/>
      <c r="J30" s="110"/>
      <c r="K30" s="113">
        <f t="shared" si="1"/>
        <v>96950</v>
      </c>
      <c r="L30" s="113">
        <f t="shared" si="2"/>
        <v>96950</v>
      </c>
      <c r="M30" s="110"/>
      <c r="N30" s="16"/>
      <c r="O30" s="10"/>
    </row>
    <row r="31" spans="1:15" s="128" customFormat="1" ht="12.75">
      <c r="A31" s="123">
        <v>32231</v>
      </c>
      <c r="B31" s="124" t="s">
        <v>104</v>
      </c>
      <c r="C31" s="125">
        <f t="shared" si="3"/>
        <v>9500</v>
      </c>
      <c r="D31" s="125">
        <v>9500</v>
      </c>
      <c r="E31" s="125"/>
      <c r="F31" s="125"/>
      <c r="G31" s="125"/>
      <c r="H31" s="125"/>
      <c r="I31" s="125"/>
      <c r="J31" s="125"/>
      <c r="K31" s="125">
        <f t="shared" si="1"/>
        <v>9500</v>
      </c>
      <c r="L31" s="125">
        <f t="shared" si="2"/>
        <v>9500</v>
      </c>
      <c r="M31" s="125"/>
      <c r="N31" s="124"/>
      <c r="O31" s="127"/>
    </row>
    <row r="32" spans="1:15" s="128" customFormat="1" ht="12.75">
      <c r="A32" s="123">
        <v>32239</v>
      </c>
      <c r="B32" s="124" t="s">
        <v>105</v>
      </c>
      <c r="C32" s="125">
        <f t="shared" si="3"/>
        <v>87450</v>
      </c>
      <c r="D32" s="125">
        <v>87450</v>
      </c>
      <c r="E32" s="125"/>
      <c r="F32" s="125"/>
      <c r="G32" s="125"/>
      <c r="H32" s="125"/>
      <c r="I32" s="125"/>
      <c r="J32" s="125"/>
      <c r="K32" s="125">
        <f t="shared" si="1"/>
        <v>87450</v>
      </c>
      <c r="L32" s="125">
        <f t="shared" si="2"/>
        <v>87450</v>
      </c>
      <c r="M32" s="125"/>
      <c r="N32" s="124"/>
      <c r="O32" s="127"/>
    </row>
    <row r="33" spans="1:15" ht="25.5">
      <c r="A33" s="85">
        <v>3224</v>
      </c>
      <c r="B33" s="16" t="s">
        <v>73</v>
      </c>
      <c r="C33" s="110">
        <f t="shared" si="3"/>
        <v>17236</v>
      </c>
      <c r="D33" s="110">
        <v>17236</v>
      </c>
      <c r="E33" s="110"/>
      <c r="F33" s="110"/>
      <c r="G33" s="110"/>
      <c r="H33" s="110"/>
      <c r="I33" s="110"/>
      <c r="J33" s="110"/>
      <c r="K33" s="113">
        <f t="shared" si="1"/>
        <v>17236</v>
      </c>
      <c r="L33" s="113">
        <f t="shared" si="2"/>
        <v>17236</v>
      </c>
      <c r="M33" s="110"/>
      <c r="N33" s="16"/>
      <c r="O33" s="13"/>
    </row>
    <row r="34" spans="1:14" ht="12.75">
      <c r="A34" s="85">
        <v>3225</v>
      </c>
      <c r="B34" s="16" t="s">
        <v>72</v>
      </c>
      <c r="C34" s="110">
        <f t="shared" si="3"/>
        <v>7504</v>
      </c>
      <c r="D34" s="110">
        <v>7504</v>
      </c>
      <c r="E34" s="110"/>
      <c r="F34" s="110"/>
      <c r="G34" s="110"/>
      <c r="H34" s="110"/>
      <c r="I34" s="110"/>
      <c r="J34" s="110"/>
      <c r="K34" s="113">
        <f t="shared" si="1"/>
        <v>7504</v>
      </c>
      <c r="L34" s="113">
        <f t="shared" si="2"/>
        <v>7504</v>
      </c>
      <c r="M34" s="110"/>
      <c r="N34" s="16"/>
    </row>
    <row r="35" spans="1:15" ht="12.75">
      <c r="A35" s="85">
        <v>3227</v>
      </c>
      <c r="B35" s="16" t="s">
        <v>71</v>
      </c>
      <c r="C35" s="110">
        <f t="shared" si="3"/>
        <v>700</v>
      </c>
      <c r="D35" s="110">
        <v>700</v>
      </c>
      <c r="E35" s="110"/>
      <c r="F35" s="110"/>
      <c r="G35" s="110"/>
      <c r="H35" s="110"/>
      <c r="I35" s="110"/>
      <c r="J35" s="110"/>
      <c r="K35" s="113">
        <f t="shared" si="1"/>
        <v>700</v>
      </c>
      <c r="L35" s="113">
        <f t="shared" si="2"/>
        <v>700</v>
      </c>
      <c r="M35" s="110"/>
      <c r="N35" s="16"/>
      <c r="O35" s="13"/>
    </row>
    <row r="36" spans="1:14" s="122" customFormat="1" ht="12.75" customHeight="1">
      <c r="A36" s="117">
        <v>323</v>
      </c>
      <c r="B36" s="118" t="s">
        <v>31</v>
      </c>
      <c r="C36" s="119">
        <f>D36+E36+F36+G36+H36+I36+J36</f>
        <v>84432</v>
      </c>
      <c r="D36" s="119">
        <f>D37+D41+D42+D43+D49+D50+D51+D52</f>
        <v>84432</v>
      </c>
      <c r="E36" s="119"/>
      <c r="F36" s="119"/>
      <c r="G36" s="119"/>
      <c r="H36" s="119"/>
      <c r="I36" s="119"/>
      <c r="J36" s="119"/>
      <c r="K36" s="120">
        <f t="shared" si="1"/>
        <v>84432</v>
      </c>
      <c r="L36" s="120">
        <f t="shared" si="2"/>
        <v>84432</v>
      </c>
      <c r="M36" s="119"/>
      <c r="N36" s="119"/>
    </row>
    <row r="37" spans="1:15" s="13" customFormat="1" ht="12.75">
      <c r="A37" s="85">
        <v>3231</v>
      </c>
      <c r="B37" s="16" t="s">
        <v>76</v>
      </c>
      <c r="C37" s="110">
        <f>D37+E37+F37+G37+H37+I37+J37</f>
        <v>5600</v>
      </c>
      <c r="D37" s="110">
        <f>D38+D39+D40</f>
        <v>5600</v>
      </c>
      <c r="E37" s="110"/>
      <c r="F37" s="110"/>
      <c r="G37" s="110"/>
      <c r="H37" s="110"/>
      <c r="I37" s="110"/>
      <c r="J37" s="110"/>
      <c r="K37" s="113">
        <f t="shared" si="1"/>
        <v>5600</v>
      </c>
      <c r="L37" s="113">
        <f t="shared" si="2"/>
        <v>5600</v>
      </c>
      <c r="M37" s="110"/>
      <c r="N37" s="110"/>
      <c r="O37" s="10"/>
    </row>
    <row r="38" spans="1:15" s="128" customFormat="1" ht="12.75">
      <c r="A38" s="123">
        <v>32311</v>
      </c>
      <c r="B38" s="124" t="s">
        <v>77</v>
      </c>
      <c r="C38" s="125">
        <f t="shared" si="3"/>
        <v>3000</v>
      </c>
      <c r="D38" s="125">
        <v>3000</v>
      </c>
      <c r="E38" s="125"/>
      <c r="F38" s="125"/>
      <c r="G38" s="125"/>
      <c r="H38" s="125"/>
      <c r="I38" s="125"/>
      <c r="J38" s="125"/>
      <c r="K38" s="126">
        <f t="shared" si="1"/>
        <v>3000</v>
      </c>
      <c r="L38" s="126">
        <f t="shared" si="2"/>
        <v>3000</v>
      </c>
      <c r="M38" s="125"/>
      <c r="N38" s="125"/>
      <c r="O38" s="127"/>
    </row>
    <row r="39" spans="1:14" s="127" customFormat="1" ht="12.75">
      <c r="A39" s="123">
        <v>32312</v>
      </c>
      <c r="B39" s="124" t="s">
        <v>78</v>
      </c>
      <c r="C39" s="125">
        <f t="shared" si="3"/>
        <v>1100</v>
      </c>
      <c r="D39" s="125">
        <v>1100</v>
      </c>
      <c r="E39" s="125"/>
      <c r="F39" s="125"/>
      <c r="G39" s="125"/>
      <c r="H39" s="125"/>
      <c r="I39" s="125"/>
      <c r="J39" s="125"/>
      <c r="K39" s="126">
        <f aca="true" t="shared" si="4" ref="K39:K70">C39</f>
        <v>1100</v>
      </c>
      <c r="L39" s="126">
        <f aca="true" t="shared" si="5" ref="L39:L70">K39</f>
        <v>1100</v>
      </c>
      <c r="M39" s="125"/>
      <c r="N39" s="125"/>
    </row>
    <row r="40" spans="1:15" s="127" customFormat="1" ht="12.75">
      <c r="A40" s="123">
        <v>32313</v>
      </c>
      <c r="B40" s="124" t="s">
        <v>79</v>
      </c>
      <c r="C40" s="125">
        <f t="shared" si="3"/>
        <v>1500</v>
      </c>
      <c r="D40" s="125">
        <v>1500</v>
      </c>
      <c r="E40" s="125"/>
      <c r="F40" s="125"/>
      <c r="G40" s="125"/>
      <c r="H40" s="125"/>
      <c r="I40" s="125"/>
      <c r="J40" s="125"/>
      <c r="K40" s="126">
        <f t="shared" si="4"/>
        <v>1500</v>
      </c>
      <c r="L40" s="126">
        <f t="shared" si="5"/>
        <v>1500</v>
      </c>
      <c r="M40" s="125"/>
      <c r="N40" s="125"/>
      <c r="O40" s="128"/>
    </row>
    <row r="41" spans="1:15" ht="12.75">
      <c r="A41" s="85">
        <v>3232</v>
      </c>
      <c r="B41" s="16" t="s">
        <v>86</v>
      </c>
      <c r="C41" s="110">
        <f t="shared" si="3"/>
        <v>33450</v>
      </c>
      <c r="D41" s="110">
        <v>33450</v>
      </c>
      <c r="E41" s="110"/>
      <c r="F41" s="110"/>
      <c r="G41" s="110"/>
      <c r="H41" s="110"/>
      <c r="I41" s="110"/>
      <c r="J41" s="110"/>
      <c r="K41" s="113">
        <f t="shared" si="4"/>
        <v>33450</v>
      </c>
      <c r="L41" s="113">
        <f t="shared" si="5"/>
        <v>33450</v>
      </c>
      <c r="M41" s="110"/>
      <c r="N41" s="110"/>
      <c r="O41" s="13"/>
    </row>
    <row r="42" spans="1:15" s="13" customFormat="1" ht="12.75" customHeight="1">
      <c r="A42" s="85">
        <v>3233</v>
      </c>
      <c r="B42" s="16" t="s">
        <v>80</v>
      </c>
      <c r="C42" s="110">
        <f t="shared" si="3"/>
        <v>1920</v>
      </c>
      <c r="D42" s="110">
        <v>1920</v>
      </c>
      <c r="E42" s="110"/>
      <c r="F42" s="110"/>
      <c r="G42" s="110"/>
      <c r="H42" s="110"/>
      <c r="I42" s="110"/>
      <c r="J42" s="110"/>
      <c r="K42" s="113">
        <f t="shared" si="4"/>
        <v>1920</v>
      </c>
      <c r="L42" s="113">
        <f t="shared" si="5"/>
        <v>1920</v>
      </c>
      <c r="M42" s="110"/>
      <c r="N42" s="110"/>
      <c r="O42" s="10"/>
    </row>
    <row r="43" spans="1:15" s="13" customFormat="1" ht="12.75">
      <c r="A43" s="85">
        <v>3234</v>
      </c>
      <c r="B43" s="16" t="s">
        <v>81</v>
      </c>
      <c r="C43" s="110">
        <f t="shared" si="3"/>
        <v>29452</v>
      </c>
      <c r="D43" s="110">
        <f>D44+D45+D46+D47+D48</f>
        <v>29452</v>
      </c>
      <c r="E43" s="110"/>
      <c r="F43" s="110"/>
      <c r="G43" s="110"/>
      <c r="H43" s="110"/>
      <c r="I43" s="110"/>
      <c r="J43" s="110"/>
      <c r="K43" s="113">
        <f t="shared" si="4"/>
        <v>29452</v>
      </c>
      <c r="L43" s="113">
        <f t="shared" si="5"/>
        <v>29452</v>
      </c>
      <c r="M43" s="110"/>
      <c r="N43" s="110"/>
      <c r="O43" s="10"/>
    </row>
    <row r="44" spans="1:15" s="13" customFormat="1" ht="12.75">
      <c r="A44" s="123">
        <v>32341</v>
      </c>
      <c r="B44" s="124" t="s">
        <v>106</v>
      </c>
      <c r="C44" s="125">
        <f t="shared" si="3"/>
        <v>4652</v>
      </c>
      <c r="D44" s="125">
        <v>4652</v>
      </c>
      <c r="E44" s="125"/>
      <c r="F44" s="125"/>
      <c r="G44" s="125"/>
      <c r="H44" s="125"/>
      <c r="I44" s="125"/>
      <c r="J44" s="125"/>
      <c r="K44" s="126">
        <f t="shared" si="4"/>
        <v>4652</v>
      </c>
      <c r="L44" s="126">
        <f t="shared" si="5"/>
        <v>4652</v>
      </c>
      <c r="M44" s="110"/>
      <c r="N44" s="110"/>
      <c r="O44" s="10"/>
    </row>
    <row r="45" spans="1:15" s="13" customFormat="1" ht="12.75">
      <c r="A45" s="123">
        <v>32342</v>
      </c>
      <c r="B45" s="124" t="s">
        <v>107</v>
      </c>
      <c r="C45" s="125">
        <f t="shared" si="3"/>
        <v>1300</v>
      </c>
      <c r="D45" s="125">
        <v>1300</v>
      </c>
      <c r="E45" s="125"/>
      <c r="F45" s="125"/>
      <c r="G45" s="125"/>
      <c r="H45" s="125"/>
      <c r="I45" s="125"/>
      <c r="J45" s="125"/>
      <c r="K45" s="126">
        <f t="shared" si="4"/>
        <v>1300</v>
      </c>
      <c r="L45" s="126">
        <f t="shared" si="5"/>
        <v>1300</v>
      </c>
      <c r="M45" s="110"/>
      <c r="N45" s="110"/>
      <c r="O45" s="10"/>
    </row>
    <row r="46" spans="1:15" s="13" customFormat="1" ht="12.75">
      <c r="A46" s="123">
        <v>32343</v>
      </c>
      <c r="B46" s="124" t="s">
        <v>108</v>
      </c>
      <c r="C46" s="125">
        <f t="shared" si="3"/>
        <v>7500</v>
      </c>
      <c r="D46" s="125">
        <v>7500</v>
      </c>
      <c r="E46" s="125"/>
      <c r="F46" s="125"/>
      <c r="G46" s="125"/>
      <c r="H46" s="125"/>
      <c r="I46" s="125"/>
      <c r="J46" s="125"/>
      <c r="K46" s="126">
        <f t="shared" si="4"/>
        <v>7500</v>
      </c>
      <c r="L46" s="126">
        <f t="shared" si="5"/>
        <v>7500</v>
      </c>
      <c r="M46" s="110"/>
      <c r="N46" s="110"/>
      <c r="O46" s="10"/>
    </row>
    <row r="47" spans="1:15" s="13" customFormat="1" ht="12.75">
      <c r="A47" s="123">
        <v>32344</v>
      </c>
      <c r="B47" s="124" t="s">
        <v>109</v>
      </c>
      <c r="C47" s="125">
        <f t="shared" si="3"/>
        <v>9000</v>
      </c>
      <c r="D47" s="125">
        <v>9000</v>
      </c>
      <c r="E47" s="125"/>
      <c r="F47" s="125"/>
      <c r="G47" s="125"/>
      <c r="H47" s="125"/>
      <c r="I47" s="125"/>
      <c r="J47" s="125"/>
      <c r="K47" s="126">
        <f t="shared" si="4"/>
        <v>9000</v>
      </c>
      <c r="L47" s="126">
        <f t="shared" si="5"/>
        <v>9000</v>
      </c>
      <c r="M47" s="110"/>
      <c r="N47" s="110"/>
      <c r="O47" s="10"/>
    </row>
    <row r="48" spans="1:15" s="13" customFormat="1" ht="12.75">
      <c r="A48" s="123">
        <v>32349</v>
      </c>
      <c r="B48" s="124" t="s">
        <v>110</v>
      </c>
      <c r="C48" s="125">
        <f t="shared" si="3"/>
        <v>7000</v>
      </c>
      <c r="D48" s="125">
        <v>7000</v>
      </c>
      <c r="E48" s="125"/>
      <c r="F48" s="125"/>
      <c r="G48" s="125"/>
      <c r="H48" s="125"/>
      <c r="I48" s="125"/>
      <c r="J48" s="125"/>
      <c r="K48" s="126">
        <f t="shared" si="4"/>
        <v>7000</v>
      </c>
      <c r="L48" s="126">
        <f t="shared" si="5"/>
        <v>7000</v>
      </c>
      <c r="M48" s="110"/>
      <c r="N48" s="110"/>
      <c r="O48" s="10"/>
    </row>
    <row r="49" spans="1:15" s="13" customFormat="1" ht="12.75">
      <c r="A49" s="85">
        <v>3236</v>
      </c>
      <c r="B49" s="16" t="s">
        <v>82</v>
      </c>
      <c r="C49" s="110">
        <f t="shared" si="3"/>
        <v>10110</v>
      </c>
      <c r="D49" s="110">
        <v>10110</v>
      </c>
      <c r="E49" s="110"/>
      <c r="F49" s="110"/>
      <c r="G49" s="110"/>
      <c r="H49" s="110"/>
      <c r="I49" s="110"/>
      <c r="J49" s="110"/>
      <c r="K49" s="113">
        <f t="shared" si="4"/>
        <v>10110</v>
      </c>
      <c r="L49" s="113">
        <f t="shared" si="5"/>
        <v>10110</v>
      </c>
      <c r="M49" s="110"/>
      <c r="N49" s="110"/>
      <c r="O49" s="10"/>
    </row>
    <row r="50" spans="1:14" ht="12.75">
      <c r="A50" s="85">
        <v>3237</v>
      </c>
      <c r="B50" s="16" t="s">
        <v>83</v>
      </c>
      <c r="C50" s="110">
        <f t="shared" si="3"/>
        <v>500</v>
      </c>
      <c r="D50" s="110">
        <v>500</v>
      </c>
      <c r="E50" s="110"/>
      <c r="F50" s="110"/>
      <c r="G50" s="110"/>
      <c r="H50" s="110"/>
      <c r="I50" s="110"/>
      <c r="J50" s="110"/>
      <c r="K50" s="113">
        <f t="shared" si="4"/>
        <v>500</v>
      </c>
      <c r="L50" s="113">
        <f t="shared" si="5"/>
        <v>500</v>
      </c>
      <c r="M50" s="110"/>
      <c r="N50" s="110"/>
    </row>
    <row r="51" spans="1:15" ht="12.75">
      <c r="A51" s="85">
        <v>3238</v>
      </c>
      <c r="B51" s="16" t="s">
        <v>84</v>
      </c>
      <c r="C51" s="110">
        <f t="shared" si="3"/>
        <v>3200</v>
      </c>
      <c r="D51" s="110">
        <v>3200</v>
      </c>
      <c r="E51" s="110"/>
      <c r="F51" s="110"/>
      <c r="G51" s="110"/>
      <c r="H51" s="110"/>
      <c r="I51" s="110"/>
      <c r="J51" s="110"/>
      <c r="K51" s="113">
        <f t="shared" si="4"/>
        <v>3200</v>
      </c>
      <c r="L51" s="113">
        <f t="shared" si="5"/>
        <v>3200</v>
      </c>
      <c r="M51" s="110"/>
      <c r="N51" s="110"/>
      <c r="O51" s="13"/>
    </row>
    <row r="52" spans="1:15" ht="12.75">
      <c r="A52" s="85">
        <v>3239</v>
      </c>
      <c r="B52" s="16" t="s">
        <v>85</v>
      </c>
      <c r="C52" s="110">
        <f t="shared" si="3"/>
        <v>200</v>
      </c>
      <c r="D52" s="110">
        <v>200</v>
      </c>
      <c r="E52" s="110"/>
      <c r="F52" s="110"/>
      <c r="G52" s="110"/>
      <c r="H52" s="110"/>
      <c r="I52" s="110"/>
      <c r="J52" s="110"/>
      <c r="K52" s="113">
        <f t="shared" si="4"/>
        <v>200</v>
      </c>
      <c r="L52" s="113">
        <f t="shared" si="5"/>
        <v>200</v>
      </c>
      <c r="M52" s="110"/>
      <c r="N52" s="110"/>
      <c r="O52" s="13"/>
    </row>
    <row r="53" spans="1:18" s="122" customFormat="1" ht="12.75">
      <c r="A53" s="117">
        <v>329</v>
      </c>
      <c r="B53" s="118" t="s">
        <v>32</v>
      </c>
      <c r="C53" s="119">
        <f t="shared" si="3"/>
        <v>22528</v>
      </c>
      <c r="D53" s="119">
        <f>D54+D55+D56+D57+D58</f>
        <v>10734</v>
      </c>
      <c r="E53" s="119"/>
      <c r="F53" s="119"/>
      <c r="G53" s="119">
        <v>11794</v>
      </c>
      <c r="H53" s="119"/>
      <c r="I53" s="119"/>
      <c r="J53" s="119"/>
      <c r="K53" s="120">
        <f t="shared" si="4"/>
        <v>22528</v>
      </c>
      <c r="L53" s="120">
        <f t="shared" si="5"/>
        <v>22528</v>
      </c>
      <c r="M53" s="119"/>
      <c r="N53" s="119"/>
      <c r="O53" s="117"/>
      <c r="P53" s="117"/>
      <c r="Q53" s="117"/>
      <c r="R53" s="117"/>
    </row>
    <row r="54" spans="1:14" ht="12.75">
      <c r="A54" s="85">
        <v>3292</v>
      </c>
      <c r="B54" s="16" t="s">
        <v>87</v>
      </c>
      <c r="C54" s="110">
        <f t="shared" si="3"/>
        <v>3364</v>
      </c>
      <c r="D54" s="110">
        <v>3364</v>
      </c>
      <c r="E54" s="110"/>
      <c r="F54" s="110"/>
      <c r="G54" s="110"/>
      <c r="H54" s="110"/>
      <c r="I54" s="110"/>
      <c r="J54" s="110"/>
      <c r="K54" s="113">
        <f t="shared" si="4"/>
        <v>3364</v>
      </c>
      <c r="L54" s="113">
        <f t="shared" si="5"/>
        <v>3364</v>
      </c>
      <c r="M54" s="110"/>
      <c r="N54" s="110"/>
    </row>
    <row r="55" spans="1:14" ht="12.75">
      <c r="A55" s="85">
        <v>3293</v>
      </c>
      <c r="B55" s="16" t="s">
        <v>88</v>
      </c>
      <c r="C55" s="110">
        <f t="shared" si="3"/>
        <v>3200</v>
      </c>
      <c r="D55" s="110">
        <v>3200</v>
      </c>
      <c r="E55" s="110"/>
      <c r="F55" s="110"/>
      <c r="G55" s="110"/>
      <c r="H55" s="110"/>
      <c r="I55" s="110"/>
      <c r="J55" s="110"/>
      <c r="K55" s="113">
        <f t="shared" si="4"/>
        <v>3200</v>
      </c>
      <c r="L55" s="113">
        <f t="shared" si="5"/>
        <v>3200</v>
      </c>
      <c r="M55" s="110"/>
      <c r="N55" s="110"/>
    </row>
    <row r="56" spans="1:14" ht="12.75">
      <c r="A56" s="85">
        <v>3294</v>
      </c>
      <c r="B56" s="16" t="s">
        <v>89</v>
      </c>
      <c r="C56" s="110">
        <f t="shared" si="3"/>
        <v>1500</v>
      </c>
      <c r="D56" s="110">
        <v>1500</v>
      </c>
      <c r="E56" s="110"/>
      <c r="F56" s="110"/>
      <c r="G56" s="110"/>
      <c r="H56" s="110"/>
      <c r="I56" s="110"/>
      <c r="J56" s="110"/>
      <c r="K56" s="113">
        <f t="shared" si="4"/>
        <v>1500</v>
      </c>
      <c r="L56" s="113">
        <f t="shared" si="5"/>
        <v>1500</v>
      </c>
      <c r="M56" s="110"/>
      <c r="N56" s="110"/>
    </row>
    <row r="57" spans="1:15" ht="12.75">
      <c r="A57" s="85">
        <v>3295</v>
      </c>
      <c r="B57" s="16" t="s">
        <v>90</v>
      </c>
      <c r="C57" s="110">
        <f t="shared" si="3"/>
        <v>13794</v>
      </c>
      <c r="D57" s="110">
        <v>2000</v>
      </c>
      <c r="E57" s="110"/>
      <c r="F57" s="110"/>
      <c r="G57" s="110">
        <v>11794</v>
      </c>
      <c r="H57" s="110"/>
      <c r="I57" s="110"/>
      <c r="J57" s="110"/>
      <c r="K57" s="113">
        <f t="shared" si="4"/>
        <v>13794</v>
      </c>
      <c r="L57" s="113">
        <f t="shared" si="5"/>
        <v>13794</v>
      </c>
      <c r="M57" s="110"/>
      <c r="N57" s="110"/>
      <c r="O57" s="13"/>
    </row>
    <row r="58" spans="1:15" s="13" customFormat="1" ht="12.75">
      <c r="A58" s="85">
        <v>3299</v>
      </c>
      <c r="B58" s="16" t="s">
        <v>32</v>
      </c>
      <c r="C58" s="110">
        <f t="shared" si="3"/>
        <v>670</v>
      </c>
      <c r="D58" s="110">
        <v>670</v>
      </c>
      <c r="E58" s="110"/>
      <c r="F58" s="110"/>
      <c r="G58" s="110"/>
      <c r="H58" s="110"/>
      <c r="I58" s="110"/>
      <c r="J58" s="110"/>
      <c r="K58" s="113">
        <f t="shared" si="4"/>
        <v>670</v>
      </c>
      <c r="L58" s="113">
        <f t="shared" si="5"/>
        <v>670</v>
      </c>
      <c r="M58" s="110"/>
      <c r="N58" s="110"/>
      <c r="O58" s="10"/>
    </row>
    <row r="59" spans="1:14" s="13" customFormat="1" ht="12.75">
      <c r="A59" s="86">
        <v>34</v>
      </c>
      <c r="B59" s="89" t="s">
        <v>33</v>
      </c>
      <c r="C59" s="111">
        <f t="shared" si="3"/>
        <v>2100</v>
      </c>
      <c r="D59" s="111">
        <v>2100</v>
      </c>
      <c r="E59" s="111"/>
      <c r="F59" s="111"/>
      <c r="G59" s="111"/>
      <c r="H59" s="111"/>
      <c r="I59" s="111"/>
      <c r="J59" s="111"/>
      <c r="K59" s="112">
        <f t="shared" si="4"/>
        <v>2100</v>
      </c>
      <c r="L59" s="112">
        <f t="shared" si="5"/>
        <v>2100</v>
      </c>
      <c r="M59" s="111"/>
      <c r="N59" s="111"/>
    </row>
    <row r="60" spans="1:14" s="121" customFormat="1" ht="12.75">
      <c r="A60" s="117">
        <v>343</v>
      </c>
      <c r="B60" s="118" t="s">
        <v>34</v>
      </c>
      <c r="C60" s="119">
        <f t="shared" si="3"/>
        <v>2100</v>
      </c>
      <c r="D60" s="119">
        <v>2100</v>
      </c>
      <c r="E60" s="119"/>
      <c r="F60" s="119"/>
      <c r="G60" s="119"/>
      <c r="H60" s="119"/>
      <c r="I60" s="119"/>
      <c r="J60" s="119"/>
      <c r="K60" s="120">
        <f t="shared" si="4"/>
        <v>2100</v>
      </c>
      <c r="L60" s="120">
        <f t="shared" si="5"/>
        <v>2100</v>
      </c>
      <c r="M60" s="119"/>
      <c r="N60" s="119"/>
    </row>
    <row r="61" spans="1:14" s="13" customFormat="1" ht="12.75" customHeight="1">
      <c r="A61" s="85">
        <v>3431</v>
      </c>
      <c r="B61" s="16" t="s">
        <v>91</v>
      </c>
      <c r="C61" s="110">
        <f t="shared" si="3"/>
        <v>2100</v>
      </c>
      <c r="D61" s="110">
        <v>2100</v>
      </c>
      <c r="E61" s="110"/>
      <c r="F61" s="110"/>
      <c r="G61" s="110"/>
      <c r="H61" s="110"/>
      <c r="I61" s="110"/>
      <c r="J61" s="110"/>
      <c r="K61" s="113">
        <f t="shared" si="4"/>
        <v>2100</v>
      </c>
      <c r="L61" s="113">
        <f t="shared" si="5"/>
        <v>2100</v>
      </c>
      <c r="M61" s="110"/>
      <c r="N61" s="110"/>
    </row>
    <row r="62" spans="1:14" s="13" customFormat="1" ht="39" customHeight="1">
      <c r="A62" s="86">
        <v>37</v>
      </c>
      <c r="B62" s="89" t="s">
        <v>113</v>
      </c>
      <c r="C62" s="111">
        <v>232000</v>
      </c>
      <c r="D62" s="111">
        <v>232000</v>
      </c>
      <c r="E62" s="111"/>
      <c r="F62" s="111"/>
      <c r="G62" s="111"/>
      <c r="H62" s="111"/>
      <c r="I62" s="111"/>
      <c r="J62" s="111"/>
      <c r="K62" s="112">
        <f t="shared" si="4"/>
        <v>232000</v>
      </c>
      <c r="L62" s="112">
        <f t="shared" si="5"/>
        <v>232000</v>
      </c>
      <c r="M62" s="110"/>
      <c r="N62" s="110"/>
    </row>
    <row r="63" spans="1:14" s="13" customFormat="1" ht="24.75" customHeight="1">
      <c r="A63" s="117">
        <v>372</v>
      </c>
      <c r="B63" s="129" t="s">
        <v>111</v>
      </c>
      <c r="C63" s="119">
        <v>232000</v>
      </c>
      <c r="D63" s="119">
        <v>232000</v>
      </c>
      <c r="E63" s="119"/>
      <c r="F63" s="119"/>
      <c r="G63" s="119"/>
      <c r="H63" s="119"/>
      <c r="I63" s="119"/>
      <c r="J63" s="119"/>
      <c r="K63" s="120">
        <f t="shared" si="4"/>
        <v>232000</v>
      </c>
      <c r="L63" s="120">
        <f t="shared" si="5"/>
        <v>232000</v>
      </c>
      <c r="M63" s="110"/>
      <c r="N63" s="110"/>
    </row>
    <row r="64" spans="1:14" s="13" customFormat="1" ht="27.75" customHeight="1">
      <c r="A64" s="85">
        <v>3722</v>
      </c>
      <c r="B64" s="130" t="s">
        <v>112</v>
      </c>
      <c r="C64" s="110">
        <v>232000</v>
      </c>
      <c r="D64" s="110">
        <v>232000</v>
      </c>
      <c r="E64" s="110"/>
      <c r="F64" s="110"/>
      <c r="G64" s="110"/>
      <c r="H64" s="110"/>
      <c r="I64" s="110"/>
      <c r="J64" s="110"/>
      <c r="K64" s="113">
        <f t="shared" si="4"/>
        <v>232000</v>
      </c>
      <c r="L64" s="113">
        <f t="shared" si="5"/>
        <v>232000</v>
      </c>
      <c r="M64" s="110"/>
      <c r="N64" s="110"/>
    </row>
    <row r="65" spans="1:13" s="13" customFormat="1" ht="25.5">
      <c r="A65" s="86">
        <v>4</v>
      </c>
      <c r="B65" s="89" t="s">
        <v>36</v>
      </c>
      <c r="C65" s="111">
        <v>5500</v>
      </c>
      <c r="D65" s="111"/>
      <c r="E65" s="111">
        <v>3500</v>
      </c>
      <c r="F65" s="111"/>
      <c r="G65" s="111">
        <v>2000</v>
      </c>
      <c r="H65" s="111"/>
      <c r="I65" s="111"/>
      <c r="J65" s="111"/>
      <c r="K65" s="112">
        <f t="shared" si="4"/>
        <v>5500</v>
      </c>
      <c r="L65" s="112">
        <f t="shared" si="5"/>
        <v>5500</v>
      </c>
      <c r="M65" s="111"/>
    </row>
    <row r="66" spans="1:13" s="13" customFormat="1" ht="25.5">
      <c r="A66" s="86">
        <v>42</v>
      </c>
      <c r="B66" s="89" t="s">
        <v>37</v>
      </c>
      <c r="C66" s="111">
        <v>5500</v>
      </c>
      <c r="D66" s="111"/>
      <c r="E66" s="111">
        <v>3500</v>
      </c>
      <c r="F66" s="111"/>
      <c r="G66" s="111">
        <v>2000</v>
      </c>
      <c r="H66" s="111"/>
      <c r="I66" s="111"/>
      <c r="J66" s="111"/>
      <c r="K66" s="112">
        <f t="shared" si="4"/>
        <v>5500</v>
      </c>
      <c r="L66" s="112">
        <f t="shared" si="5"/>
        <v>5500</v>
      </c>
      <c r="M66" s="111"/>
    </row>
    <row r="67" spans="1:21" ht="12.75">
      <c r="A67" s="85">
        <v>422</v>
      </c>
      <c r="B67" s="16" t="s">
        <v>35</v>
      </c>
      <c r="C67" s="110">
        <f t="shared" si="3"/>
        <v>3500</v>
      </c>
      <c r="D67" s="110"/>
      <c r="E67" s="110">
        <v>3500</v>
      </c>
      <c r="F67" s="110"/>
      <c r="G67" s="110"/>
      <c r="H67" s="110"/>
      <c r="I67" s="110"/>
      <c r="J67" s="110"/>
      <c r="K67" s="113">
        <f t="shared" si="4"/>
        <v>3500</v>
      </c>
      <c r="L67" s="113">
        <f t="shared" si="5"/>
        <v>3500</v>
      </c>
      <c r="M67" s="110"/>
      <c r="O67" s="13"/>
      <c r="P67" s="13"/>
      <c r="Q67" s="13"/>
      <c r="R67" s="13"/>
      <c r="S67" s="13"/>
      <c r="T67" s="13"/>
      <c r="U67" s="13"/>
    </row>
    <row r="68" spans="1:17" ht="12.75">
      <c r="A68" s="85">
        <v>4221</v>
      </c>
      <c r="B68" s="16" t="s">
        <v>92</v>
      </c>
      <c r="C68" s="110">
        <f t="shared" si="3"/>
        <v>3500</v>
      </c>
      <c r="D68" s="110"/>
      <c r="E68" s="110">
        <v>3500</v>
      </c>
      <c r="F68" s="110"/>
      <c r="G68" s="110"/>
      <c r="H68" s="110"/>
      <c r="I68" s="110"/>
      <c r="J68" s="110"/>
      <c r="K68" s="113">
        <f t="shared" si="4"/>
        <v>3500</v>
      </c>
      <c r="L68" s="113">
        <f t="shared" si="5"/>
        <v>3500</v>
      </c>
      <c r="M68" s="110"/>
      <c r="N68" s="110"/>
      <c r="O68" s="110"/>
      <c r="P68" s="110"/>
      <c r="Q68" s="110"/>
    </row>
    <row r="69" spans="1:17" ht="25.5">
      <c r="A69" s="85">
        <v>424</v>
      </c>
      <c r="B69" s="16" t="s">
        <v>38</v>
      </c>
      <c r="C69" s="110">
        <v>2000</v>
      </c>
      <c r="D69" s="110"/>
      <c r="E69" s="110"/>
      <c r="F69" s="110"/>
      <c r="G69" s="110">
        <v>2000</v>
      </c>
      <c r="H69" s="110"/>
      <c r="I69" s="110"/>
      <c r="J69" s="110"/>
      <c r="K69" s="113">
        <f t="shared" si="4"/>
        <v>2000</v>
      </c>
      <c r="L69" s="113">
        <f t="shared" si="5"/>
        <v>2000</v>
      </c>
      <c r="M69" s="110"/>
      <c r="N69" s="110"/>
      <c r="O69" s="110"/>
      <c r="P69" s="110"/>
      <c r="Q69" s="110"/>
    </row>
    <row r="70" spans="1:21" s="13" customFormat="1" ht="12.75">
      <c r="A70" s="85">
        <v>4241</v>
      </c>
      <c r="B70" s="16" t="s">
        <v>93</v>
      </c>
      <c r="C70" s="110">
        <v>2000</v>
      </c>
      <c r="D70" s="85"/>
      <c r="E70" s="16"/>
      <c r="F70" s="110"/>
      <c r="G70" s="110">
        <v>2000</v>
      </c>
      <c r="H70" s="16"/>
      <c r="I70" s="110"/>
      <c r="J70" s="85"/>
      <c r="K70" s="113">
        <f t="shared" si="4"/>
        <v>2000</v>
      </c>
      <c r="L70" s="113">
        <f t="shared" si="5"/>
        <v>2000</v>
      </c>
      <c r="M70" s="85"/>
      <c r="N70" s="16"/>
      <c r="O70" s="110"/>
      <c r="P70" s="10"/>
      <c r="Q70" s="10"/>
      <c r="R70" s="10"/>
      <c r="S70" s="10"/>
      <c r="T70" s="10"/>
      <c r="U70" s="10"/>
    </row>
    <row r="71" spans="1:21" ht="38.25">
      <c r="A71" s="97" t="s">
        <v>42</v>
      </c>
      <c r="B71" s="89" t="s">
        <v>64</v>
      </c>
      <c r="C71" s="111"/>
      <c r="D71" s="111"/>
      <c r="E71" s="111"/>
      <c r="F71" s="111"/>
      <c r="G71" s="111"/>
      <c r="H71" s="111"/>
      <c r="I71" s="111"/>
      <c r="J71" s="111"/>
      <c r="K71" s="113"/>
      <c r="L71" s="113"/>
      <c r="M71" s="111"/>
      <c r="N71" s="13"/>
      <c r="O71" s="13"/>
      <c r="P71" s="13"/>
      <c r="Q71" s="13"/>
      <c r="R71" s="13"/>
      <c r="S71" s="13"/>
      <c r="T71" s="13"/>
      <c r="U71" s="13"/>
    </row>
    <row r="72" spans="1:14" ht="12.75">
      <c r="A72" s="86">
        <v>3</v>
      </c>
      <c r="B72" s="89" t="s">
        <v>23</v>
      </c>
      <c r="C72" s="111">
        <v>2014</v>
      </c>
      <c r="D72" s="111"/>
      <c r="E72" s="111"/>
      <c r="F72" s="111"/>
      <c r="G72" s="111">
        <v>2014</v>
      </c>
      <c r="H72" s="111"/>
      <c r="I72" s="111"/>
      <c r="J72" s="111"/>
      <c r="K72" s="112">
        <f>C72</f>
        <v>2014</v>
      </c>
      <c r="L72" s="112">
        <f>K72</f>
        <v>2014</v>
      </c>
      <c r="M72" s="111"/>
      <c r="N72" s="13"/>
    </row>
    <row r="73" spans="1:14" ht="12.75">
      <c r="A73" s="86">
        <v>32</v>
      </c>
      <c r="B73" s="89" t="s">
        <v>28</v>
      </c>
      <c r="C73" s="111">
        <v>2014</v>
      </c>
      <c r="D73" s="111"/>
      <c r="E73" s="111"/>
      <c r="F73" s="111"/>
      <c r="G73" s="111">
        <v>2014</v>
      </c>
      <c r="H73" s="111"/>
      <c r="I73" s="111"/>
      <c r="J73" s="111"/>
      <c r="K73" s="112">
        <f>C73</f>
        <v>2014</v>
      </c>
      <c r="L73" s="112">
        <f>K73</f>
        <v>2014</v>
      </c>
      <c r="M73" s="111"/>
      <c r="N73" s="13"/>
    </row>
    <row r="74" spans="1:13" ht="12.75">
      <c r="A74" s="85">
        <v>322</v>
      </c>
      <c r="B74" s="16" t="s">
        <v>30</v>
      </c>
      <c r="C74" s="110">
        <v>2014</v>
      </c>
      <c r="D74" s="110"/>
      <c r="E74" s="110"/>
      <c r="F74" s="110"/>
      <c r="G74" s="110">
        <v>2014</v>
      </c>
      <c r="H74" s="110"/>
      <c r="I74" s="110"/>
      <c r="J74" s="110"/>
      <c r="K74" s="113">
        <f>C74</f>
        <v>2014</v>
      </c>
      <c r="L74" s="113">
        <f>K74</f>
        <v>2014</v>
      </c>
      <c r="M74" s="110"/>
    </row>
    <row r="75" spans="1:21" s="13" customFormat="1" ht="12.75">
      <c r="A75" s="85">
        <v>3222</v>
      </c>
      <c r="B75" s="16" t="s">
        <v>65</v>
      </c>
      <c r="C75" s="110">
        <v>2014</v>
      </c>
      <c r="D75" s="110"/>
      <c r="E75" s="110"/>
      <c r="F75" s="110"/>
      <c r="G75" s="110">
        <v>2014</v>
      </c>
      <c r="H75" s="110"/>
      <c r="I75" s="110"/>
      <c r="J75" s="110"/>
      <c r="K75" s="113">
        <f>C75</f>
        <v>2014</v>
      </c>
      <c r="L75" s="113">
        <f>K75</f>
        <v>2014</v>
      </c>
      <c r="M75" s="110"/>
      <c r="N75" s="10"/>
      <c r="O75" s="10"/>
      <c r="P75" s="10"/>
      <c r="Q75" s="10"/>
      <c r="R75" s="10"/>
      <c r="S75" s="10"/>
      <c r="T75" s="10"/>
      <c r="U75" s="10"/>
    </row>
    <row r="76" spans="1:21" ht="12.75">
      <c r="A76" s="85"/>
      <c r="B76" s="16"/>
      <c r="C76" s="110"/>
      <c r="D76" s="110"/>
      <c r="E76" s="110"/>
      <c r="F76" s="110"/>
      <c r="G76" s="110"/>
      <c r="H76" s="110"/>
      <c r="I76" s="110"/>
      <c r="J76" s="110"/>
      <c r="K76" s="112"/>
      <c r="L76" s="113"/>
      <c r="M76" s="110"/>
      <c r="O76" s="13"/>
      <c r="P76" s="13"/>
      <c r="Q76" s="13"/>
      <c r="R76" s="13"/>
      <c r="S76" s="13"/>
      <c r="T76" s="13"/>
      <c r="U76" s="13"/>
    </row>
    <row r="77" spans="1:13" ht="25.5">
      <c r="A77" s="97" t="s">
        <v>42</v>
      </c>
      <c r="B77" s="89" t="s">
        <v>94</v>
      </c>
      <c r="C77" s="110"/>
      <c r="D77" s="110"/>
      <c r="E77" s="110"/>
      <c r="F77" s="110"/>
      <c r="G77" s="110"/>
      <c r="H77" s="110"/>
      <c r="I77" s="110"/>
      <c r="J77" s="110"/>
      <c r="K77" s="112"/>
      <c r="L77" s="113"/>
      <c r="M77" s="110"/>
    </row>
    <row r="78" spans="1:21" s="13" customFormat="1" ht="12.75" customHeight="1">
      <c r="A78" s="86">
        <v>3</v>
      </c>
      <c r="B78" s="89" t="s">
        <v>23</v>
      </c>
      <c r="C78" s="111">
        <f>D78+H78</f>
        <v>33493</v>
      </c>
      <c r="D78" s="111">
        <v>22006</v>
      </c>
      <c r="E78" s="111"/>
      <c r="F78" s="111"/>
      <c r="G78" s="111"/>
      <c r="H78" s="111">
        <v>11487</v>
      </c>
      <c r="I78" s="111"/>
      <c r="J78" s="111"/>
      <c r="K78" s="112">
        <f>C78</f>
        <v>33493</v>
      </c>
      <c r="L78" s="112">
        <f>C78</f>
        <v>33493</v>
      </c>
      <c r="M78" s="111"/>
      <c r="O78" s="10"/>
      <c r="P78" s="10"/>
      <c r="Q78" s="10"/>
      <c r="R78" s="10"/>
      <c r="S78" s="10"/>
      <c r="T78" s="10"/>
      <c r="U78" s="10"/>
    </row>
    <row r="79" spans="1:13" s="13" customFormat="1" ht="12.75">
      <c r="A79" s="86">
        <v>32</v>
      </c>
      <c r="B79" s="89" t="s">
        <v>28</v>
      </c>
      <c r="C79" s="111">
        <f>D79+H79</f>
        <v>33493</v>
      </c>
      <c r="D79" s="111">
        <v>22006</v>
      </c>
      <c r="E79" s="111"/>
      <c r="F79" s="111"/>
      <c r="G79" s="111"/>
      <c r="H79" s="111">
        <v>11487</v>
      </c>
      <c r="I79" s="111"/>
      <c r="J79" s="111"/>
      <c r="K79" s="112">
        <f>C79</f>
        <v>33493</v>
      </c>
      <c r="L79" s="112">
        <f>C79</f>
        <v>33493</v>
      </c>
      <c r="M79" s="111"/>
    </row>
    <row r="80" spans="1:13" s="13" customFormat="1" ht="12.75">
      <c r="A80" s="85">
        <v>322</v>
      </c>
      <c r="B80" s="16" t="s">
        <v>30</v>
      </c>
      <c r="C80" s="110">
        <f>D80+H80</f>
        <v>33493</v>
      </c>
      <c r="D80" s="110">
        <v>22006</v>
      </c>
      <c r="E80" s="111"/>
      <c r="F80" s="111"/>
      <c r="G80" s="111"/>
      <c r="H80" s="110">
        <v>11487</v>
      </c>
      <c r="I80" s="111"/>
      <c r="J80" s="111"/>
      <c r="K80" s="113">
        <f>C80</f>
        <v>33493</v>
      </c>
      <c r="L80" s="113">
        <f>C80</f>
        <v>33493</v>
      </c>
      <c r="M80" s="111"/>
    </row>
    <row r="81" spans="1:21" ht="12.75">
      <c r="A81" s="85">
        <v>3222</v>
      </c>
      <c r="B81" s="90" t="s">
        <v>65</v>
      </c>
      <c r="C81" s="110">
        <f>D81+H81</f>
        <v>33493</v>
      </c>
      <c r="D81" s="110">
        <v>22006</v>
      </c>
      <c r="E81" s="110"/>
      <c r="F81" s="110"/>
      <c r="G81" s="110"/>
      <c r="H81" s="110">
        <v>11487</v>
      </c>
      <c r="I81" s="110"/>
      <c r="J81" s="110"/>
      <c r="K81" s="113">
        <f>C81</f>
        <v>33493</v>
      </c>
      <c r="L81" s="113">
        <f>C81</f>
        <v>33493</v>
      </c>
      <c r="M81" s="110"/>
      <c r="O81" s="13"/>
      <c r="P81" s="13"/>
      <c r="Q81" s="13"/>
      <c r="R81" s="13"/>
      <c r="S81" s="13"/>
      <c r="T81" s="13"/>
      <c r="U81" s="13"/>
    </row>
    <row r="82" spans="1:13" ht="12.75">
      <c r="A82" s="85"/>
      <c r="B82" s="16"/>
      <c r="C82" s="110"/>
      <c r="D82" s="110"/>
      <c r="E82" s="110"/>
      <c r="F82" s="110"/>
      <c r="G82" s="110"/>
      <c r="H82" s="110"/>
      <c r="I82" s="110"/>
      <c r="J82" s="110"/>
      <c r="K82" s="112"/>
      <c r="L82" s="112"/>
      <c r="M82" s="110"/>
    </row>
    <row r="83" spans="1:13" ht="12.75">
      <c r="A83" s="85"/>
      <c r="B83" s="16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21" s="13" customFormat="1" ht="12.75">
      <c r="A84" s="86"/>
      <c r="B84" s="89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O84" s="10"/>
      <c r="P84" s="10"/>
      <c r="Q84" s="10"/>
      <c r="R84" s="10"/>
      <c r="S84" s="10"/>
      <c r="T84" s="10"/>
      <c r="U84" s="10"/>
    </row>
    <row r="85" spans="1:21" ht="12.75">
      <c r="A85" s="85"/>
      <c r="B85" s="16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O85" s="13"/>
      <c r="P85" s="13"/>
      <c r="Q85" s="13"/>
      <c r="R85" s="13"/>
      <c r="S85" s="13"/>
      <c r="T85" s="13"/>
      <c r="U85" s="13"/>
    </row>
    <row r="86" spans="1:13" ht="12.75">
      <c r="A86" s="85"/>
      <c r="B86" s="16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</row>
    <row r="87" spans="1:13" ht="12.75">
      <c r="A87" s="85"/>
      <c r="B87" s="16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</row>
    <row r="88" spans="1:13" ht="12.75">
      <c r="A88" s="85"/>
      <c r="B88" s="16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</row>
    <row r="89" spans="1:21" s="13" customFormat="1" ht="12.75">
      <c r="A89" s="86"/>
      <c r="B89" s="89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O89" s="10"/>
      <c r="P89" s="10"/>
      <c r="Q89" s="10"/>
      <c r="R89" s="10"/>
      <c r="S89" s="10"/>
      <c r="T89" s="10"/>
      <c r="U89" s="10"/>
    </row>
    <row r="90" spans="1:21" ht="12.75">
      <c r="A90" s="85"/>
      <c r="B90" s="16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O90" s="13"/>
      <c r="P90" s="13"/>
      <c r="Q90" s="13"/>
      <c r="R90" s="13"/>
      <c r="S90" s="13"/>
      <c r="T90" s="13"/>
      <c r="U90" s="13"/>
    </row>
    <row r="91" spans="1:13" ht="12.75">
      <c r="A91" s="86"/>
      <c r="B91" s="16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</row>
    <row r="92" spans="1:21" s="13" customFormat="1" ht="12.75">
      <c r="A92" s="97"/>
      <c r="B92" s="89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O92" s="10"/>
      <c r="P92" s="10"/>
      <c r="Q92" s="10"/>
      <c r="R92" s="10"/>
      <c r="S92" s="10"/>
      <c r="T92" s="10"/>
      <c r="U92" s="10"/>
    </row>
    <row r="93" spans="1:13" s="13" customFormat="1" ht="12.75">
      <c r="A93" s="86"/>
      <c r="B93" s="89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4" s="13" customFormat="1" ht="12.75">
      <c r="A94" s="85"/>
      <c r="B94" s="16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0"/>
    </row>
    <row r="95" spans="1:13" ht="12.75">
      <c r="A95" s="85"/>
      <c r="B95" s="16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</row>
    <row r="96" spans="1:13" ht="12.75">
      <c r="A96" s="85"/>
      <c r="B96" s="16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1:14" ht="12.75">
      <c r="A97" s="86"/>
      <c r="B97" s="89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3"/>
    </row>
    <row r="98" spans="1:14" s="13" customFormat="1" ht="12.75">
      <c r="A98" s="85"/>
      <c r="B98" s="16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0"/>
    </row>
    <row r="99" spans="1:13" ht="12.75">
      <c r="A99" s="85"/>
      <c r="B99" s="16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</row>
    <row r="100" spans="1:13" ht="12.75">
      <c r="A100" s="85"/>
      <c r="B100" s="16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</row>
    <row r="101" spans="1:13" ht="12.75">
      <c r="A101" s="85"/>
      <c r="B101" s="16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1:14" ht="12.75">
      <c r="A102" s="86"/>
      <c r="B102" s="89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3"/>
    </row>
    <row r="103" spans="1:14" s="13" customFormat="1" ht="12.75">
      <c r="A103" s="85"/>
      <c r="B103" s="16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0"/>
    </row>
    <row r="104" spans="1:14" ht="12.75">
      <c r="A104" s="86"/>
      <c r="B104" s="89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3"/>
    </row>
    <row r="105" spans="1:13" s="13" customFormat="1" ht="12.75">
      <c r="A105" s="86"/>
      <c r="B105" s="89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4" s="13" customFormat="1" ht="12.75">
      <c r="A106" s="85"/>
      <c r="B106" s="16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0"/>
    </row>
    <row r="107" spans="1:13" ht="12.75">
      <c r="A107" s="85"/>
      <c r="B107" s="16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</row>
    <row r="108" spans="1:13" ht="12.75">
      <c r="A108" s="86"/>
      <c r="B108" s="16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</row>
    <row r="109" spans="1:14" ht="12.75">
      <c r="A109" s="97"/>
      <c r="B109" s="89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3"/>
    </row>
    <row r="110" spans="1:13" s="13" customFormat="1" ht="12.75" customHeight="1">
      <c r="A110" s="86"/>
      <c r="B110" s="89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s="13" customFormat="1" ht="12.75">
      <c r="A111" s="86"/>
      <c r="B111" s="89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4" s="13" customFormat="1" ht="12.75">
      <c r="A112" s="85"/>
      <c r="B112" s="16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0"/>
    </row>
    <row r="113" spans="1:13" ht="12.75">
      <c r="A113" s="85"/>
      <c r="B113" s="16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</row>
    <row r="114" spans="1:13" ht="12.75">
      <c r="A114" s="85"/>
      <c r="B114" s="16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</row>
    <row r="115" spans="1:14" ht="12.75">
      <c r="A115" s="86"/>
      <c r="B115" s="89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3"/>
    </row>
    <row r="116" spans="1:14" s="13" customFormat="1" ht="12.75">
      <c r="A116" s="85"/>
      <c r="B116" s="16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0"/>
    </row>
    <row r="117" spans="1:13" ht="12.75">
      <c r="A117" s="85"/>
      <c r="B117" s="16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</row>
    <row r="118" spans="1:13" ht="12.75">
      <c r="A118" s="85"/>
      <c r="B118" s="16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</row>
    <row r="119" spans="1:13" ht="12.75">
      <c r="A119" s="85"/>
      <c r="B119" s="16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</row>
    <row r="120" spans="1:14" ht="12.75">
      <c r="A120" s="86"/>
      <c r="B120" s="89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3"/>
    </row>
    <row r="121" spans="1:14" s="13" customFormat="1" ht="12.75">
      <c r="A121" s="85"/>
      <c r="B121" s="16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0"/>
    </row>
    <row r="122" spans="1:14" ht="12.75">
      <c r="A122" s="86"/>
      <c r="B122" s="89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3"/>
    </row>
    <row r="123" spans="1:14" s="13" customFormat="1" ht="12.75">
      <c r="A123" s="85"/>
      <c r="B123" s="16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0"/>
    </row>
    <row r="124" spans="1:14" ht="12.75">
      <c r="A124" s="86"/>
      <c r="B124" s="89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3"/>
    </row>
    <row r="125" spans="1:13" s="13" customFormat="1" ht="12.75">
      <c r="A125" s="86"/>
      <c r="B125" s="89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</row>
    <row r="126" spans="1:14" s="13" customFormat="1" ht="12.75">
      <c r="A126" s="85"/>
      <c r="B126" s="16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0"/>
    </row>
    <row r="127" spans="1:13" ht="12.75" customHeight="1">
      <c r="A127" s="85"/>
      <c r="B127" s="16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</row>
    <row r="128" spans="1:13" ht="12.75">
      <c r="A128" s="86"/>
      <c r="B128" s="16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</row>
    <row r="129" spans="1:14" ht="12.75">
      <c r="A129" s="97"/>
      <c r="B129" s="89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3"/>
    </row>
    <row r="130" spans="1:13" s="13" customFormat="1" ht="12.75">
      <c r="A130" s="86"/>
      <c r="B130" s="89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1:13" s="13" customFormat="1" ht="12.75">
      <c r="A131" s="86"/>
      <c r="B131" s="89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1:14" s="13" customFormat="1" ht="12.75">
      <c r="A132" s="85"/>
      <c r="B132" s="16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0"/>
    </row>
    <row r="133" spans="1:13" ht="12.75">
      <c r="A133" s="85"/>
      <c r="B133" s="16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1:13" ht="12.75">
      <c r="A134" s="85"/>
      <c r="B134" s="16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</row>
    <row r="135" spans="1:14" ht="12.75">
      <c r="A135" s="86"/>
      <c r="B135" s="89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3"/>
    </row>
    <row r="136" spans="1:14" s="13" customFormat="1" ht="12.75">
      <c r="A136" s="85"/>
      <c r="B136" s="16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0"/>
    </row>
    <row r="137" spans="1:13" ht="12.75">
      <c r="A137" s="85"/>
      <c r="B137" s="16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</row>
    <row r="138" spans="1:13" ht="12.75">
      <c r="A138" s="85"/>
      <c r="B138" s="16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</row>
    <row r="139" spans="1:13" ht="12.75">
      <c r="A139" s="85"/>
      <c r="B139" s="16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</row>
    <row r="140" spans="1:14" ht="12.75">
      <c r="A140" s="86"/>
      <c r="B140" s="89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3"/>
    </row>
    <row r="141" spans="1:14" s="13" customFormat="1" ht="12.75">
      <c r="A141" s="85"/>
      <c r="B141" s="16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0"/>
    </row>
    <row r="142" spans="1:14" ht="12.75">
      <c r="A142" s="86"/>
      <c r="B142" s="89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3"/>
    </row>
    <row r="143" spans="1:13" s="13" customFormat="1" ht="12.75">
      <c r="A143" s="86"/>
      <c r="B143" s="89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1:14" s="13" customFormat="1" ht="12.75">
      <c r="A144" s="85"/>
      <c r="B144" s="16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0"/>
    </row>
    <row r="145" spans="1:14" ht="12.75">
      <c r="A145" s="86"/>
      <c r="B145" s="89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3"/>
    </row>
    <row r="146" spans="1:14" s="13" customFormat="1" ht="12.75">
      <c r="A146" s="85"/>
      <c r="B146" s="16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0"/>
    </row>
    <row r="147" spans="1:13" ht="12.75">
      <c r="A147" s="85"/>
      <c r="B147" s="16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</row>
    <row r="148" spans="1:13" ht="12.75">
      <c r="A148" s="86"/>
      <c r="B148" s="16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</row>
    <row r="149" spans="1:13" ht="12.75">
      <c r="A149" s="86"/>
      <c r="B149" s="16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</row>
    <row r="150" spans="1:13" ht="12.75">
      <c r="A150" s="86"/>
      <c r="B150" s="16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</row>
    <row r="151" spans="1:13" ht="12.75">
      <c r="A151" s="86"/>
      <c r="B151" s="16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</row>
    <row r="152" spans="1:13" ht="12.75">
      <c r="A152" s="86"/>
      <c r="B152" s="16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</row>
    <row r="153" spans="1:13" ht="12.75">
      <c r="A153" s="86"/>
      <c r="B153" s="16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</row>
    <row r="154" spans="1:13" ht="12.75">
      <c r="A154" s="86"/>
      <c r="B154" s="16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</row>
    <row r="155" spans="1:13" ht="12.75">
      <c r="A155" s="86"/>
      <c r="B155" s="16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</row>
    <row r="156" spans="1:13" ht="12.75">
      <c r="A156" s="86"/>
      <c r="B156" s="16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</row>
    <row r="157" spans="1:13" ht="12.75">
      <c r="A157" s="86"/>
      <c r="B157" s="16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</row>
    <row r="158" spans="1:13" ht="12.75">
      <c r="A158" s="86"/>
      <c r="B158" s="16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</row>
    <row r="159" spans="1:13" ht="12.75">
      <c r="A159" s="86"/>
      <c r="B159" s="16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</row>
    <row r="160" spans="1:13" ht="12.75">
      <c r="A160" s="86"/>
      <c r="B160" s="16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</row>
    <row r="161" spans="1:13" ht="12.75">
      <c r="A161" s="86"/>
      <c r="B161" s="16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</row>
    <row r="162" spans="1:13" ht="12.75">
      <c r="A162" s="86"/>
      <c r="B162" s="16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1:13" ht="12.75">
      <c r="A163" s="86"/>
      <c r="B163" s="16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</row>
    <row r="164" spans="1:13" ht="12.75">
      <c r="A164" s="86"/>
      <c r="B164" s="16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</row>
    <row r="165" spans="1:13" ht="12.75">
      <c r="A165" s="86"/>
      <c r="B165" s="16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</row>
    <row r="166" spans="1:13" ht="12.75">
      <c r="A166" s="86"/>
      <c r="B166" s="16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</row>
    <row r="167" spans="1:13" ht="12.75">
      <c r="A167" s="86"/>
      <c r="B167" s="16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</row>
    <row r="168" spans="1:13" ht="12.75">
      <c r="A168" s="86"/>
      <c r="B168" s="16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</row>
    <row r="169" spans="1:13" ht="12.75">
      <c r="A169" s="86"/>
      <c r="B169" s="16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</row>
    <row r="170" spans="1:13" ht="12.75">
      <c r="A170" s="86"/>
      <c r="B170" s="16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</row>
    <row r="171" spans="1:13" ht="12.75">
      <c r="A171" s="86"/>
      <c r="B171" s="16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</row>
    <row r="172" spans="1:13" ht="12.75">
      <c r="A172" s="86"/>
      <c r="B172" s="16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</row>
    <row r="173" spans="1:13" ht="12.75">
      <c r="A173" s="86"/>
      <c r="B173" s="16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</row>
    <row r="175" spans="1:13" ht="12.75">
      <c r="A175" s="86"/>
      <c r="B175" s="16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</row>
    <row r="176" spans="1:13" ht="12.75">
      <c r="A176" s="86"/>
      <c r="B176" s="16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</row>
    <row r="177" spans="1:13" ht="12.75">
      <c r="A177" s="86"/>
      <c r="B177" s="16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</row>
    <row r="178" spans="1:13" ht="12.75">
      <c r="A178" s="86"/>
      <c r="B178" s="16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</row>
    <row r="179" spans="1:13" ht="12.75">
      <c r="A179" s="86"/>
      <c r="B179" s="16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</row>
    <row r="180" spans="1:13" ht="12.75">
      <c r="A180" s="86"/>
      <c r="B180" s="16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</row>
    <row r="181" spans="1:13" ht="12.75">
      <c r="A181" s="86"/>
      <c r="B181" s="16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</row>
    <row r="182" spans="1:13" ht="12.75">
      <c r="A182" s="86"/>
      <c r="B182" s="16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</row>
    <row r="183" spans="1:13" ht="12.75">
      <c r="A183" s="86"/>
      <c r="B183" s="16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</row>
    <row r="184" spans="1:13" ht="12.75">
      <c r="A184" s="86"/>
      <c r="B184" s="16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</row>
    <row r="185" spans="1:13" ht="12.75">
      <c r="A185" s="86"/>
      <c r="B185" s="16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</row>
    <row r="186" spans="1:13" ht="12.75">
      <c r="A186" s="86"/>
      <c r="B186" s="16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</row>
    <row r="187" spans="1:13" ht="12.75">
      <c r="A187" s="86"/>
      <c r="B187" s="16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</row>
    <row r="188" spans="1:13" ht="12.75">
      <c r="A188" s="86"/>
      <c r="B188" s="16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</row>
    <row r="189" spans="1:13" ht="12.75">
      <c r="A189" s="86"/>
      <c r="B189" s="16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</row>
    <row r="190" spans="1:13" ht="12.75">
      <c r="A190" s="86"/>
      <c r="B190" s="16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</row>
    <row r="191" spans="1:13" ht="12.75">
      <c r="A191" s="86"/>
      <c r="B191" s="16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</row>
    <row r="192" spans="1:13" ht="12.75">
      <c r="A192" s="86"/>
      <c r="B192" s="16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</row>
    <row r="193" spans="1:13" ht="12.75">
      <c r="A193" s="86"/>
      <c r="B193" s="16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</row>
    <row r="194" spans="1:13" ht="12.75">
      <c r="A194" s="86"/>
      <c r="B194" s="16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</row>
    <row r="195" spans="1:13" ht="12.75">
      <c r="A195" s="86"/>
      <c r="B195" s="16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</row>
    <row r="196" spans="1:13" ht="12.75">
      <c r="A196" s="86"/>
      <c r="B196" s="16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</row>
    <row r="197" spans="1:13" ht="12.75">
      <c r="A197" s="86"/>
      <c r="B197" s="16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</row>
    <row r="198" spans="1:13" ht="12.75">
      <c r="A198" s="86"/>
      <c r="B198" s="16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</row>
    <row r="199" spans="1:13" ht="12.75">
      <c r="A199" s="86"/>
      <c r="B199" s="16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</row>
    <row r="200" spans="1:13" ht="12.75">
      <c r="A200" s="86"/>
      <c r="B200" s="16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</row>
    <row r="201" spans="1:13" ht="12.75">
      <c r="A201" s="86"/>
      <c r="B201" s="16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</row>
    <row r="202" spans="1:13" ht="12.75">
      <c r="A202" s="86"/>
      <c r="B202" s="16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</row>
    <row r="203" spans="1:13" ht="12.75">
      <c r="A203" s="86"/>
      <c r="B203" s="16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</row>
    <row r="204" spans="1:13" ht="12.75">
      <c r="A204" s="86"/>
      <c r="B204" s="16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</row>
    <row r="205" spans="1:13" ht="12.75">
      <c r="A205" s="86"/>
      <c r="B205" s="16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</row>
    <row r="206" spans="1:13" ht="12.75">
      <c r="A206" s="86"/>
      <c r="B206" s="16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</row>
    <row r="207" spans="1:13" ht="12.75">
      <c r="A207" s="86"/>
      <c r="B207" s="16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</row>
    <row r="208" spans="1:13" ht="12.75">
      <c r="A208" s="86"/>
      <c r="B208" s="16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</row>
    <row r="209" spans="1:13" ht="12.75">
      <c r="A209" s="86"/>
      <c r="B209" s="16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</row>
    <row r="210" spans="1:13" ht="12.75">
      <c r="A210" s="86"/>
      <c r="B210" s="16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</row>
    <row r="211" spans="1:13" ht="12.75">
      <c r="A211" s="86"/>
      <c r="B211" s="16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</row>
    <row r="212" spans="1:13" ht="12.75">
      <c r="A212" s="86"/>
      <c r="B212" s="16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</row>
    <row r="213" spans="1:13" ht="12.75">
      <c r="A213" s="86"/>
      <c r="B213" s="16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</row>
    <row r="214" spans="1:13" ht="12.75">
      <c r="A214" s="86"/>
      <c r="B214" s="16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</row>
    <row r="215" spans="1:13" ht="12.75">
      <c r="A215" s="86"/>
      <c r="B215" s="16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</row>
    <row r="216" spans="1:13" ht="12.75">
      <c r="A216" s="86"/>
      <c r="B216" s="16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</row>
    <row r="217" spans="1:13" ht="12.75">
      <c r="A217" s="86"/>
      <c r="B217" s="16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</row>
    <row r="218" spans="1:13" ht="12.75">
      <c r="A218" s="86"/>
      <c r="B218" s="16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</row>
    <row r="219" spans="1:13" ht="12.75">
      <c r="A219" s="86"/>
      <c r="B219" s="16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</row>
    <row r="220" spans="1:13" ht="12.75">
      <c r="A220" s="86"/>
      <c r="B220" s="16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</row>
    <row r="221" spans="1:13" ht="12.75">
      <c r="A221" s="86"/>
      <c r="B221" s="16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</row>
    <row r="222" spans="1:13" ht="12.75">
      <c r="A222" s="86"/>
      <c r="B222" s="16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</row>
    <row r="223" spans="1:13" ht="12.75">
      <c r="A223" s="86"/>
      <c r="B223" s="16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</row>
    <row r="224" spans="1:13" ht="12.75">
      <c r="A224" s="86"/>
      <c r="B224" s="16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</row>
    <row r="225" spans="1:13" ht="12.75">
      <c r="A225" s="86"/>
      <c r="B225" s="16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</row>
    <row r="226" spans="1:13" ht="12.75">
      <c r="A226" s="86"/>
      <c r="B226" s="16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</row>
    <row r="227" spans="1:13" ht="12.75">
      <c r="A227" s="86"/>
      <c r="B227" s="16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</row>
    <row r="228" spans="1:13" ht="12.75">
      <c r="A228" s="86"/>
      <c r="B228" s="16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</row>
    <row r="229" spans="1:13" ht="12.75">
      <c r="A229" s="86"/>
      <c r="B229" s="16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</row>
    <row r="230" spans="1:13" ht="12.75">
      <c r="A230" s="86"/>
      <c r="B230" s="16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</row>
    <row r="231" spans="1:13" ht="12.75">
      <c r="A231" s="86"/>
      <c r="B231" s="16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</row>
    <row r="232" spans="1:13" ht="12.75">
      <c r="A232" s="86"/>
      <c r="B232" s="16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</row>
    <row r="233" spans="1:13" ht="12.75">
      <c r="A233" s="86"/>
      <c r="B233" s="16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</row>
    <row r="234" spans="1:13" ht="12.75">
      <c r="A234" s="86"/>
      <c r="B234" s="16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</row>
    <row r="235" spans="1:13" ht="12.75">
      <c r="A235" s="86"/>
      <c r="B235" s="16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</row>
    <row r="236" spans="1:13" ht="12.75">
      <c r="A236" s="86"/>
      <c r="B236" s="16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</row>
    <row r="237" spans="1:13" ht="12.75">
      <c r="A237" s="86"/>
      <c r="B237" s="16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</row>
    <row r="238" spans="1:13" ht="12.75">
      <c r="A238" s="86"/>
      <c r="B238" s="16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</row>
    <row r="239" spans="1:13" ht="12.75">
      <c r="A239" s="86"/>
      <c r="B239" s="16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</row>
    <row r="240" spans="1:13" ht="12.75">
      <c r="A240" s="86"/>
      <c r="B240" s="16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</row>
    <row r="241" spans="1:13" ht="12.75">
      <c r="A241" s="86"/>
      <c r="B241" s="16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</row>
    <row r="242" spans="1:13" ht="12.75">
      <c r="A242" s="86"/>
      <c r="B242" s="16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</row>
    <row r="243" spans="1:13" ht="12.75">
      <c r="A243" s="86"/>
      <c r="B243" s="16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</row>
    <row r="244" spans="1:13" ht="12.75">
      <c r="A244" s="86"/>
      <c r="B244" s="16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</row>
    <row r="245" spans="1:13" ht="12.75">
      <c r="A245" s="86"/>
      <c r="B245" s="16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</row>
    <row r="246" spans="1:13" ht="12.75">
      <c r="A246" s="86"/>
      <c r="B246" s="16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</row>
    <row r="247" spans="1:13" ht="12.75">
      <c r="A247" s="86"/>
      <c r="B247" s="16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</row>
    <row r="248" spans="1:13" ht="12.75">
      <c r="A248" s="86"/>
      <c r="B248" s="16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</row>
    <row r="249" spans="1:13" ht="12.75">
      <c r="A249" s="86"/>
      <c r="B249" s="16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</row>
    <row r="250" spans="1:13" ht="12.75">
      <c r="A250" s="86"/>
      <c r="B250" s="16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</row>
    <row r="251" spans="1:13" ht="12.75">
      <c r="A251" s="86"/>
      <c r="B251" s="16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</row>
    <row r="252" spans="1:13" ht="12.75">
      <c r="A252" s="86"/>
      <c r="B252" s="16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</row>
    <row r="253" spans="1:13" ht="12.75">
      <c r="A253" s="86"/>
      <c r="B253" s="16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</row>
    <row r="254" spans="1:13" ht="12.75">
      <c r="A254" s="86"/>
      <c r="B254" s="16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</row>
    <row r="255" spans="1:13" ht="12.75">
      <c r="A255" s="86"/>
      <c r="B255" s="16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</row>
    <row r="256" spans="1:13" ht="12.75">
      <c r="A256" s="86"/>
      <c r="B256" s="16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</row>
    <row r="257" spans="1:13" ht="12.75">
      <c r="A257" s="86"/>
      <c r="B257" s="16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</row>
    <row r="258" spans="1:13" ht="12.75">
      <c r="A258" s="86"/>
      <c r="B258" s="16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</row>
    <row r="259" spans="1:13" ht="12.75">
      <c r="A259" s="86"/>
      <c r="B259" s="16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</row>
    <row r="260" spans="1:13" ht="12.75">
      <c r="A260" s="86"/>
      <c r="B260" s="16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</row>
    <row r="261" spans="1:13" ht="12.75">
      <c r="A261" s="86"/>
      <c r="B261" s="16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</row>
    <row r="262" spans="1:13" ht="12.75">
      <c r="A262" s="86"/>
      <c r="B262" s="16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</row>
    <row r="263" spans="1:13" ht="12.75">
      <c r="A263" s="86"/>
      <c r="B263" s="16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</row>
    <row r="264" spans="1:13" ht="12.75">
      <c r="A264" s="86"/>
      <c r="B264" s="16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</row>
    <row r="265" spans="1:13" ht="12.75">
      <c r="A265" s="86"/>
      <c r="B265" s="16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</row>
    <row r="266" spans="1:13" ht="12.75">
      <c r="A266" s="86"/>
      <c r="B266" s="16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</row>
    <row r="267" spans="1:13" ht="12.75">
      <c r="A267" s="86"/>
      <c r="B267" s="16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</row>
    <row r="268" spans="1:13" ht="12.75">
      <c r="A268" s="86"/>
      <c r="B268" s="16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</row>
    <row r="269" spans="1:13" ht="12.75">
      <c r="A269" s="86"/>
      <c r="B269" s="16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</row>
    <row r="270" spans="1:13" ht="12.75">
      <c r="A270" s="86"/>
      <c r="B270" s="16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</row>
    <row r="271" spans="1:13" ht="12.75">
      <c r="A271" s="86"/>
      <c r="B271" s="16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</row>
    <row r="272" spans="1:13" ht="12.75">
      <c r="A272" s="86"/>
      <c r="B272" s="16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</row>
    <row r="273" spans="1:13" ht="12.75">
      <c r="A273" s="86"/>
      <c r="B273" s="16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</row>
    <row r="274" spans="1:13" ht="12.75">
      <c r="A274" s="86"/>
      <c r="B274" s="16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</row>
    <row r="275" spans="1:13" ht="12.75">
      <c r="A275" s="86"/>
      <c r="B275" s="16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</row>
    <row r="276" spans="1:13" ht="12.75">
      <c r="A276" s="86"/>
      <c r="B276" s="16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</row>
    <row r="277" spans="1:13" ht="12.75">
      <c r="A277" s="86"/>
      <c r="B277" s="16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</row>
    <row r="278" spans="1:13" ht="12.75">
      <c r="A278" s="86"/>
      <c r="B278" s="16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</row>
    <row r="279" spans="1:13" ht="12.75">
      <c r="A279" s="86"/>
      <c r="B279" s="16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</row>
    <row r="280" spans="1:13" ht="12.75">
      <c r="A280" s="86"/>
      <c r="B280" s="16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</row>
    <row r="281" spans="1:13" ht="12.75">
      <c r="A281" s="86"/>
      <c r="B281" s="16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</row>
    <row r="282" spans="1:13" ht="12.75">
      <c r="A282" s="86"/>
      <c r="B282" s="16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</row>
    <row r="283" spans="1:13" ht="12.75">
      <c r="A283" s="86"/>
      <c r="B283" s="16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</row>
    <row r="284" spans="1:13" ht="12.75">
      <c r="A284" s="86"/>
      <c r="B284" s="16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</row>
    <row r="285" spans="1:13" ht="12.75">
      <c r="A285" s="86"/>
      <c r="B285" s="16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</row>
    <row r="286" spans="1:13" ht="12.75">
      <c r="A286" s="86"/>
      <c r="B286" s="16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</row>
    <row r="287" spans="1:13" ht="12.75">
      <c r="A287" s="86"/>
      <c r="B287" s="16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</row>
    <row r="288" spans="1:13" ht="12.75">
      <c r="A288" s="86"/>
      <c r="B288" s="16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</row>
    <row r="289" spans="1:13" ht="12.75">
      <c r="A289" s="86"/>
      <c r="B289" s="16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</row>
    <row r="290" spans="1:13" ht="12.75">
      <c r="A290" s="86"/>
      <c r="B290" s="16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</row>
    <row r="291" spans="1:13" ht="12.75">
      <c r="A291" s="86"/>
      <c r="B291" s="16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</row>
    <row r="292" spans="1:13" ht="12.75">
      <c r="A292" s="86"/>
      <c r="B292" s="16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</row>
    <row r="293" spans="1:13" ht="12.75">
      <c r="A293" s="86"/>
      <c r="B293" s="16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</row>
    <row r="294" spans="1:13" ht="12.75">
      <c r="A294" s="86"/>
      <c r="B294" s="16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</row>
    <row r="295" spans="1:13" ht="12.75">
      <c r="A295" s="86"/>
      <c r="B295" s="16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</row>
    <row r="296" spans="1:13" ht="12.75">
      <c r="A296" s="86"/>
      <c r="B296" s="16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</row>
    <row r="297" spans="1:13" ht="12.75">
      <c r="A297" s="86"/>
      <c r="B297" s="16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</row>
    <row r="298" spans="1:13" ht="12.75">
      <c r="A298" s="86"/>
      <c r="B298" s="16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</row>
    <row r="299" spans="1:13" ht="12.75">
      <c r="A299" s="86"/>
      <c r="B299" s="16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</row>
    <row r="300" spans="1:13" ht="12.75">
      <c r="A300" s="86"/>
      <c r="B300" s="16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</row>
    <row r="301" spans="1:13" ht="12.75">
      <c r="A301" s="86"/>
      <c r="B301" s="16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</row>
    <row r="302" spans="1:13" ht="12.75">
      <c r="A302" s="86"/>
      <c r="B302" s="16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</row>
    <row r="303" spans="1:13" ht="12.75">
      <c r="A303" s="86"/>
      <c r="B303" s="16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</row>
    <row r="304" spans="1:13" ht="12.75">
      <c r="A304" s="86"/>
      <c r="B304" s="16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</row>
    <row r="305" spans="1:13" ht="12.75">
      <c r="A305" s="86"/>
      <c r="B305" s="16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</row>
    <row r="306" spans="1:13" ht="12.75">
      <c r="A306" s="86"/>
      <c r="B306" s="16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</row>
    <row r="307" spans="1:12" ht="12.75">
      <c r="A307" s="8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86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86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86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86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86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86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86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86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86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86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86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86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86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86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86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86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86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2" ht="12.75">
      <c r="A435" s="86"/>
      <c r="B435" s="16"/>
      <c r="C435" s="10"/>
      <c r="D435" s="10"/>
      <c r="E435" s="10"/>
      <c r="F435" s="10"/>
      <c r="G435" s="10"/>
      <c r="H435" s="10"/>
      <c r="I435" s="10"/>
      <c r="J435" s="10"/>
      <c r="K435" s="10"/>
      <c r="L435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Ana</cp:lastModifiedBy>
  <cp:lastPrinted>2018-06-07T11:19:35Z</cp:lastPrinted>
  <dcterms:created xsi:type="dcterms:W3CDTF">2013-09-11T11:00:21Z</dcterms:created>
  <dcterms:modified xsi:type="dcterms:W3CDTF">2019-02-14T13:22:11Z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